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325" activeTab="0"/>
  </bookViews>
  <sheets>
    <sheet name="SAR2561เทอม1+2" sheetId="1" r:id="rId1"/>
    <sheet name="SARรวมเทอม1+2" sheetId="2" r:id="rId2"/>
    <sheet name="SARเทอม12561" sheetId="3" r:id="rId3"/>
    <sheet name="SARเทอม22561" sheetId="4" r:id="rId4"/>
  </sheets>
  <definedNames/>
  <calcPr fullCalcOnLoad="1"/>
</workbook>
</file>

<file path=xl/sharedStrings.xml><?xml version="1.0" encoding="utf-8"?>
<sst xmlns="http://schemas.openxmlformats.org/spreadsheetml/2006/main" count="441" uniqueCount="38">
  <si>
    <t>กลุ่มสาระการเรียนรู้</t>
  </si>
  <si>
    <t>จำนวนที่</t>
  </si>
  <si>
    <t>เข้าสอบ</t>
  </si>
  <si>
    <t>จำนวนนักเรียนที่มีผลการเรียนรู้</t>
  </si>
  <si>
    <t>จำนวนนร.</t>
  </si>
  <si>
    <t>ที่ได้ระดับ</t>
  </si>
  <si>
    <t>ร้อยละนร.</t>
  </si>
  <si>
    <t>ภาษาไทย</t>
  </si>
  <si>
    <t>คณิตศาสตร์</t>
  </si>
  <si>
    <t>วิทยาศาสตร์</t>
  </si>
  <si>
    <t>สังคมศึกษาฯ</t>
  </si>
  <si>
    <t>สุขศึกษาและพลศึกษา</t>
  </si>
  <si>
    <t>ศิลปะ</t>
  </si>
  <si>
    <t>การงานอาชีพฯ</t>
  </si>
  <si>
    <t>ภาษาต่างประเทศ</t>
  </si>
  <si>
    <t>ชั้นมัธยมศึกษาปีที่ 1 ภาคเรียนที่ 1</t>
  </si>
  <si>
    <t>3 ขึ้นไป</t>
  </si>
  <si>
    <t>ชั้นมัธยมศึกษาปีที่ 2 ภาคเรียนที่ 1</t>
  </si>
  <si>
    <t>ชั้นมัธยมศึกษาปีที่ 3 ภาคเรียนที่ 1</t>
  </si>
  <si>
    <t>ชั้นมัธยมศึกษาปีที่ 4 ภาคเรียนที่ 1</t>
  </si>
  <si>
    <t>ชั้นมัธยมศึกษาปีที่ 5 ภาคเรียนที่ 1</t>
  </si>
  <si>
    <t>ชั้นมัธยมศึกษาปีที่ 6 ภาคเรียนที่ 1</t>
  </si>
  <si>
    <t>ชั้นมัธยมศึกษาปีที่ 1 ภาคเรียนที่ 2</t>
  </si>
  <si>
    <t>ชั้นมัธยมศึกษาปีที่ 2 ภาคเรียนที่ 2</t>
  </si>
  <si>
    <t>ชั้นมัธยมศึกษาปีที่ 3 ภาคเรียนที่ 2</t>
  </si>
  <si>
    <t>ชั้นมัธยมศึกษาปีที่ 4 ภาคเรียนที่ 2</t>
  </si>
  <si>
    <t>ชั้นมัธยมศึกษาปีที่ 5 ภาคเรียนที่ 2</t>
  </si>
  <si>
    <t>ชั้นมัธยมศึกษาปีที่ 6 ภาคเรียนที่ 2</t>
  </si>
  <si>
    <t>รวม</t>
  </si>
  <si>
    <t>รวม 2 ภาคเรียน</t>
  </si>
  <si>
    <t>ผลการจัดการเรียนรู้ตามหลักสูตรสถานศึกษา</t>
  </si>
  <si>
    <t>-</t>
  </si>
  <si>
    <t xml:space="preserve">     ผลสัมฤทธิ์ทางการเรียน 8 กลุ่มสาระการเรียนรู้ รายวิชาพื้นฐาน ดับชั้น ม.1 - ม.6 ภาคเรียนที่ 1 และ 2 ปีการศึกษา 2561 </t>
  </si>
  <si>
    <t>รวมจำนวน</t>
  </si>
  <si>
    <r>
      <t xml:space="preserve">4. ข้อมูลผลสัมฤทธิ์ทางการเรียนระดับสถานศึกษา </t>
    </r>
    <r>
      <rPr>
        <sz val="14"/>
        <rFont val="TH SarabunPSK"/>
        <family val="2"/>
      </rPr>
      <t>(วิชาพื้นฐาน)</t>
    </r>
  </si>
  <si>
    <t>ชั้นมัธยมศึกษาปีที่ 1-6 ภาคเรียนที่ 1</t>
  </si>
  <si>
    <t>ชั้นมัธยมศึกษาปีที่ 1-6 ภาคเรียนที่ 2</t>
  </si>
  <si>
    <t>ชั้นมัธยมศึกษาปีที่ 1-6 ปีการศึกษา 2561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</si>
</sst>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  <numFmt numFmtId="188" formatCode="0.00000"/>
    <numFmt numFmtId="189" formatCode="0.0000"/>
    <numFmt numFmtId="190" formatCode="0.000"/>
  </numFmts>
  <fonts count="38">
    <font>
      <sz val="16"/>
      <name val="Angsana New"/>
      <family val="0"/>
    </font>
    <font>
      <sz val="8"/>
      <name val="Angsana New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 quotePrefix="1">
      <alignment horizontal="center"/>
    </xf>
    <xf numFmtId="0" fontId="2" fillId="35" borderId="0" xfId="0" applyFont="1" applyFill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2" fillId="36" borderId="10" xfId="0" applyFont="1" applyFill="1" applyBorder="1" applyAlignment="1" quotePrefix="1">
      <alignment horizontal="center"/>
    </xf>
    <xf numFmtId="2" fontId="2" fillId="36" borderId="10" xfId="0" applyNumberFormat="1" applyFont="1" applyFill="1" applyBorder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workbookViewId="0" topLeftCell="A1">
      <selection activeCell="N11" sqref="N11"/>
    </sheetView>
  </sheetViews>
  <sheetFormatPr defaultColWidth="9.140625" defaultRowHeight="23.25"/>
  <cols>
    <col min="1" max="1" width="18.140625" style="3" customWidth="1"/>
    <col min="2" max="2" width="9.140625" style="3" customWidth="1"/>
    <col min="3" max="10" width="5.7109375" style="3" customWidth="1"/>
    <col min="11" max="16384" width="9.140625" style="3" customWidth="1"/>
  </cols>
  <sheetData>
    <row r="1" ht="18.75">
      <c r="A1" s="25" t="s">
        <v>30</v>
      </c>
    </row>
    <row r="2" ht="18.75">
      <c r="A2" s="3" t="s">
        <v>32</v>
      </c>
    </row>
    <row r="4" spans="1:12" ht="18.75">
      <c r="A4" s="29"/>
      <c r="B4" s="30" t="s">
        <v>15</v>
      </c>
      <c r="C4" s="30"/>
      <c r="D4" s="30"/>
      <c r="E4" s="30"/>
      <c r="F4" s="30"/>
      <c r="G4" s="30"/>
      <c r="H4" s="30"/>
      <c r="I4" s="30"/>
      <c r="J4" s="30"/>
      <c r="K4" s="29" t="s">
        <v>4</v>
      </c>
      <c r="L4" s="29" t="s">
        <v>6</v>
      </c>
    </row>
    <row r="5" spans="1:12" ht="18.75">
      <c r="A5" s="31" t="s">
        <v>0</v>
      </c>
      <c r="B5" s="31" t="s">
        <v>1</v>
      </c>
      <c r="C5" s="32" t="s">
        <v>3</v>
      </c>
      <c r="D5" s="32"/>
      <c r="E5" s="32"/>
      <c r="F5" s="32"/>
      <c r="G5" s="32"/>
      <c r="H5" s="32"/>
      <c r="I5" s="32"/>
      <c r="J5" s="32"/>
      <c r="K5" s="31" t="s">
        <v>5</v>
      </c>
      <c r="L5" s="31" t="s">
        <v>5</v>
      </c>
    </row>
    <row r="6" spans="1:12" ht="18.75">
      <c r="A6" s="33"/>
      <c r="B6" s="34" t="s">
        <v>2</v>
      </c>
      <c r="C6" s="35">
        <v>4</v>
      </c>
      <c r="D6" s="35">
        <v>3.5</v>
      </c>
      <c r="E6" s="35">
        <v>3</v>
      </c>
      <c r="F6" s="35">
        <v>2.5</v>
      </c>
      <c r="G6" s="35">
        <v>2</v>
      </c>
      <c r="H6" s="35">
        <v>1.5</v>
      </c>
      <c r="I6" s="35">
        <v>1</v>
      </c>
      <c r="J6" s="35">
        <v>0</v>
      </c>
      <c r="K6" s="34" t="s">
        <v>16</v>
      </c>
      <c r="L6" s="34" t="s">
        <v>16</v>
      </c>
    </row>
    <row r="7" spans="1:12" ht="18.75">
      <c r="A7" s="38" t="s">
        <v>7</v>
      </c>
      <c r="B7" s="39">
        <f>SUM(C7:J7)</f>
        <v>181</v>
      </c>
      <c r="C7" s="39">
        <v>11</v>
      </c>
      <c r="D7" s="39">
        <v>13</v>
      </c>
      <c r="E7" s="39">
        <v>46</v>
      </c>
      <c r="F7" s="39">
        <v>35</v>
      </c>
      <c r="G7" s="39">
        <v>39</v>
      </c>
      <c r="H7" s="39">
        <v>14</v>
      </c>
      <c r="I7" s="39">
        <v>19</v>
      </c>
      <c r="J7" s="39">
        <v>4</v>
      </c>
      <c r="K7" s="39">
        <f aca="true" t="shared" si="0" ref="K7:K14">SUM(C7:E7)</f>
        <v>70</v>
      </c>
      <c r="L7" s="40">
        <f>(100*K7)/B7</f>
        <v>38.67403314917127</v>
      </c>
    </row>
    <row r="8" spans="1:12" ht="18.75">
      <c r="A8" s="41" t="s">
        <v>8</v>
      </c>
      <c r="B8" s="39">
        <f aca="true" t="shared" si="1" ref="B8:B14">SUM(C8:J8)</f>
        <v>181</v>
      </c>
      <c r="C8" s="42">
        <v>16</v>
      </c>
      <c r="D8" s="42">
        <v>25</v>
      </c>
      <c r="E8" s="42">
        <v>34</v>
      </c>
      <c r="F8" s="42">
        <v>31</v>
      </c>
      <c r="G8" s="42">
        <v>44</v>
      </c>
      <c r="H8" s="42">
        <v>21</v>
      </c>
      <c r="I8" s="42">
        <v>4</v>
      </c>
      <c r="J8" s="42">
        <v>6</v>
      </c>
      <c r="K8" s="39">
        <f t="shared" si="0"/>
        <v>75</v>
      </c>
      <c r="L8" s="40">
        <f aca="true" t="shared" si="2" ref="L8:L15">(100*K8)/B8</f>
        <v>41.43646408839779</v>
      </c>
    </row>
    <row r="9" spans="1:12" ht="18.75">
      <c r="A9" s="41" t="s">
        <v>9</v>
      </c>
      <c r="B9" s="39">
        <f t="shared" si="1"/>
        <v>362</v>
      </c>
      <c r="C9" s="42">
        <v>36</v>
      </c>
      <c r="D9" s="42">
        <v>43</v>
      </c>
      <c r="E9" s="42">
        <v>93</v>
      </c>
      <c r="F9" s="42">
        <v>82</v>
      </c>
      <c r="G9" s="42">
        <v>40</v>
      </c>
      <c r="H9" s="42">
        <v>42</v>
      </c>
      <c r="I9" s="42">
        <v>18</v>
      </c>
      <c r="J9" s="42">
        <v>8</v>
      </c>
      <c r="K9" s="39">
        <f t="shared" si="0"/>
        <v>172</v>
      </c>
      <c r="L9" s="40">
        <f t="shared" si="2"/>
        <v>47.51381215469613</v>
      </c>
    </row>
    <row r="10" spans="1:12" ht="18.75">
      <c r="A10" s="41" t="s">
        <v>10</v>
      </c>
      <c r="B10" s="39">
        <f t="shared" si="1"/>
        <v>362</v>
      </c>
      <c r="C10" s="42">
        <v>33</v>
      </c>
      <c r="D10" s="42">
        <v>22</v>
      </c>
      <c r="E10" s="42">
        <v>29</v>
      </c>
      <c r="F10" s="42">
        <v>53</v>
      </c>
      <c r="G10" s="42">
        <v>79</v>
      </c>
      <c r="H10" s="42">
        <v>122</v>
      </c>
      <c r="I10" s="42">
        <v>11</v>
      </c>
      <c r="J10" s="42">
        <v>13</v>
      </c>
      <c r="K10" s="39">
        <f t="shared" si="0"/>
        <v>84</v>
      </c>
      <c r="L10" s="40">
        <f t="shared" si="2"/>
        <v>23.204419889502763</v>
      </c>
    </row>
    <row r="11" spans="1:12" ht="18.75">
      <c r="A11" s="41" t="s">
        <v>11</v>
      </c>
      <c r="B11" s="39">
        <f t="shared" si="1"/>
        <v>362</v>
      </c>
      <c r="C11" s="42">
        <v>28</v>
      </c>
      <c r="D11" s="42">
        <v>53</v>
      </c>
      <c r="E11" s="42">
        <v>60</v>
      </c>
      <c r="F11" s="42">
        <v>72</v>
      </c>
      <c r="G11" s="42">
        <v>79</v>
      </c>
      <c r="H11" s="42">
        <v>52</v>
      </c>
      <c r="I11" s="42">
        <v>16</v>
      </c>
      <c r="J11" s="42">
        <v>2</v>
      </c>
      <c r="K11" s="39">
        <f t="shared" si="0"/>
        <v>141</v>
      </c>
      <c r="L11" s="40">
        <f t="shared" si="2"/>
        <v>38.950276243093924</v>
      </c>
    </row>
    <row r="12" spans="1:12" ht="18.75">
      <c r="A12" s="41" t="s">
        <v>12</v>
      </c>
      <c r="B12" s="39">
        <f t="shared" si="1"/>
        <v>362</v>
      </c>
      <c r="C12" s="42">
        <v>17</v>
      </c>
      <c r="D12" s="42">
        <v>44</v>
      </c>
      <c r="E12" s="42">
        <v>116</v>
      </c>
      <c r="F12" s="42">
        <v>122</v>
      </c>
      <c r="G12" s="42">
        <v>36</v>
      </c>
      <c r="H12" s="42">
        <v>22</v>
      </c>
      <c r="I12" s="42"/>
      <c r="J12" s="42">
        <v>5</v>
      </c>
      <c r="K12" s="39">
        <f t="shared" si="0"/>
        <v>177</v>
      </c>
      <c r="L12" s="40">
        <f t="shared" si="2"/>
        <v>48.89502762430939</v>
      </c>
    </row>
    <row r="13" spans="1:12" ht="18.75">
      <c r="A13" s="41" t="s">
        <v>13</v>
      </c>
      <c r="B13" s="39">
        <f t="shared" si="1"/>
        <v>181</v>
      </c>
      <c r="C13" s="42">
        <v>35</v>
      </c>
      <c r="D13" s="42">
        <v>32</v>
      </c>
      <c r="E13" s="42">
        <v>27</v>
      </c>
      <c r="F13" s="42">
        <v>26</v>
      </c>
      <c r="G13" s="42">
        <v>25</v>
      </c>
      <c r="H13" s="42">
        <v>11</v>
      </c>
      <c r="I13" s="42">
        <v>15</v>
      </c>
      <c r="J13" s="42">
        <v>10</v>
      </c>
      <c r="K13" s="39">
        <f t="shared" si="0"/>
        <v>94</v>
      </c>
      <c r="L13" s="40">
        <f t="shared" si="2"/>
        <v>51.93370165745856</v>
      </c>
    </row>
    <row r="14" spans="1:12" ht="18.75">
      <c r="A14" s="41" t="s">
        <v>14</v>
      </c>
      <c r="B14" s="39">
        <f t="shared" si="1"/>
        <v>181</v>
      </c>
      <c r="C14" s="42">
        <v>21</v>
      </c>
      <c r="D14" s="42">
        <v>7</v>
      </c>
      <c r="E14" s="42">
        <v>14</v>
      </c>
      <c r="F14" s="42">
        <v>20</v>
      </c>
      <c r="G14" s="42">
        <v>32</v>
      </c>
      <c r="H14" s="42">
        <v>40</v>
      </c>
      <c r="I14" s="42">
        <v>46</v>
      </c>
      <c r="J14" s="42">
        <v>1</v>
      </c>
      <c r="K14" s="39">
        <f t="shared" si="0"/>
        <v>42</v>
      </c>
      <c r="L14" s="40">
        <f t="shared" si="2"/>
        <v>23.204419889502763</v>
      </c>
    </row>
    <row r="15" spans="1:12" ht="18.75">
      <c r="A15" s="37" t="s">
        <v>28</v>
      </c>
      <c r="B15" s="29">
        <f>SUM(B7:B14)</f>
        <v>2172</v>
      </c>
      <c r="C15" s="29">
        <f aca="true" t="shared" si="3" ref="C15:K15">SUM(C7:C14)</f>
        <v>197</v>
      </c>
      <c r="D15" s="29">
        <f t="shared" si="3"/>
        <v>239</v>
      </c>
      <c r="E15" s="29">
        <f t="shared" si="3"/>
        <v>419</v>
      </c>
      <c r="F15" s="29">
        <f t="shared" si="3"/>
        <v>441</v>
      </c>
      <c r="G15" s="29">
        <f t="shared" si="3"/>
        <v>374</v>
      </c>
      <c r="H15" s="29">
        <f t="shared" si="3"/>
        <v>324</v>
      </c>
      <c r="I15" s="29">
        <f t="shared" si="3"/>
        <v>129</v>
      </c>
      <c r="J15" s="29">
        <f t="shared" si="3"/>
        <v>49</v>
      </c>
      <c r="K15" s="29">
        <f t="shared" si="3"/>
        <v>855</v>
      </c>
      <c r="L15" s="36">
        <f t="shared" si="2"/>
        <v>39.3646408839779</v>
      </c>
    </row>
    <row r="16" spans="1:12" ht="18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8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18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ht="18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2" ht="18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7"/>
      <c r="L20" s="19"/>
    </row>
    <row r="21" spans="1:12" ht="18.75">
      <c r="A21" s="29"/>
      <c r="B21" s="30" t="s">
        <v>22</v>
      </c>
      <c r="C21" s="30"/>
      <c r="D21" s="30"/>
      <c r="E21" s="30"/>
      <c r="F21" s="30"/>
      <c r="G21" s="30"/>
      <c r="H21" s="30"/>
      <c r="I21" s="30"/>
      <c r="J21" s="30"/>
      <c r="K21" s="29" t="s">
        <v>4</v>
      </c>
      <c r="L21" s="29" t="s">
        <v>6</v>
      </c>
    </row>
    <row r="22" spans="1:12" ht="18.75">
      <c r="A22" s="31" t="s">
        <v>0</v>
      </c>
      <c r="B22" s="31" t="s">
        <v>1</v>
      </c>
      <c r="C22" s="32" t="s">
        <v>3</v>
      </c>
      <c r="D22" s="32"/>
      <c r="E22" s="32"/>
      <c r="F22" s="32"/>
      <c r="G22" s="32"/>
      <c r="H22" s="32"/>
      <c r="I22" s="32"/>
      <c r="J22" s="32"/>
      <c r="K22" s="31" t="s">
        <v>5</v>
      </c>
      <c r="L22" s="31" t="s">
        <v>5</v>
      </c>
    </row>
    <row r="23" spans="1:12" ht="18.75">
      <c r="A23" s="33"/>
      <c r="B23" s="34" t="s">
        <v>2</v>
      </c>
      <c r="C23" s="35">
        <v>4</v>
      </c>
      <c r="D23" s="35">
        <v>3.5</v>
      </c>
      <c r="E23" s="35">
        <v>3</v>
      </c>
      <c r="F23" s="35">
        <v>2.5</v>
      </c>
      <c r="G23" s="35">
        <v>2</v>
      </c>
      <c r="H23" s="35">
        <v>1.5</v>
      </c>
      <c r="I23" s="35">
        <v>1</v>
      </c>
      <c r="J23" s="35">
        <v>0</v>
      </c>
      <c r="K23" s="34" t="s">
        <v>16</v>
      </c>
      <c r="L23" s="34" t="s">
        <v>16</v>
      </c>
    </row>
    <row r="24" spans="1:12" s="43" customFormat="1" ht="18.75">
      <c r="A24" s="38" t="s">
        <v>7</v>
      </c>
      <c r="B24" s="39">
        <f aca="true" t="shared" si="4" ref="B24:B31">SUM(C24:J24)</f>
        <v>179</v>
      </c>
      <c r="C24" s="39">
        <v>13</v>
      </c>
      <c r="D24" s="39">
        <v>13</v>
      </c>
      <c r="E24" s="39">
        <v>35</v>
      </c>
      <c r="F24" s="39">
        <v>31</v>
      </c>
      <c r="G24" s="39">
        <v>57</v>
      </c>
      <c r="H24" s="39">
        <v>18</v>
      </c>
      <c r="I24" s="39">
        <v>1</v>
      </c>
      <c r="J24" s="39">
        <v>11</v>
      </c>
      <c r="K24" s="39">
        <f>SUM(C24:E24)</f>
        <v>61</v>
      </c>
      <c r="L24" s="40">
        <f aca="true" t="shared" si="5" ref="L24:L33">(100*K24)/B24</f>
        <v>34.07821229050279</v>
      </c>
    </row>
    <row r="25" spans="1:12" s="43" customFormat="1" ht="18.75">
      <c r="A25" s="41" t="s">
        <v>8</v>
      </c>
      <c r="B25" s="39">
        <f t="shared" si="4"/>
        <v>179</v>
      </c>
      <c r="C25" s="42">
        <v>26</v>
      </c>
      <c r="D25" s="42">
        <v>21</v>
      </c>
      <c r="E25" s="42">
        <v>32</v>
      </c>
      <c r="F25" s="42">
        <v>38</v>
      </c>
      <c r="G25" s="42">
        <v>34</v>
      </c>
      <c r="H25" s="42">
        <v>14</v>
      </c>
      <c r="I25" s="42">
        <v>5</v>
      </c>
      <c r="J25" s="42">
        <v>9</v>
      </c>
      <c r="K25" s="39">
        <f aca="true" t="shared" si="6" ref="K25:K31">SUM(C25:E25)</f>
        <v>79</v>
      </c>
      <c r="L25" s="40">
        <f t="shared" si="5"/>
        <v>44.134078212290504</v>
      </c>
    </row>
    <row r="26" spans="1:12" s="43" customFormat="1" ht="18.75">
      <c r="A26" s="41" t="s">
        <v>9</v>
      </c>
      <c r="B26" s="39">
        <f t="shared" si="4"/>
        <v>356</v>
      </c>
      <c r="C26" s="42">
        <v>64</v>
      </c>
      <c r="D26" s="42">
        <v>50</v>
      </c>
      <c r="E26" s="42">
        <v>60</v>
      </c>
      <c r="F26" s="42">
        <v>49</v>
      </c>
      <c r="G26" s="42">
        <v>50</v>
      </c>
      <c r="H26" s="42">
        <v>29</v>
      </c>
      <c r="I26" s="42">
        <v>34</v>
      </c>
      <c r="J26" s="42">
        <v>20</v>
      </c>
      <c r="K26" s="39">
        <f t="shared" si="6"/>
        <v>174</v>
      </c>
      <c r="L26" s="40">
        <f t="shared" si="5"/>
        <v>48.87640449438202</v>
      </c>
    </row>
    <row r="27" spans="1:12" s="43" customFormat="1" ht="18.75">
      <c r="A27" s="41" t="s">
        <v>10</v>
      </c>
      <c r="B27" s="39">
        <f t="shared" si="4"/>
        <v>357</v>
      </c>
      <c r="C27" s="42">
        <v>63</v>
      </c>
      <c r="D27" s="42">
        <v>49</v>
      </c>
      <c r="E27" s="42">
        <v>68</v>
      </c>
      <c r="F27" s="42">
        <v>53</v>
      </c>
      <c r="G27" s="42">
        <v>49</v>
      </c>
      <c r="H27" s="42">
        <v>42</v>
      </c>
      <c r="I27" s="42">
        <v>13</v>
      </c>
      <c r="J27" s="42">
        <v>20</v>
      </c>
      <c r="K27" s="39">
        <f t="shared" si="6"/>
        <v>180</v>
      </c>
      <c r="L27" s="40">
        <f t="shared" si="5"/>
        <v>50.42016806722689</v>
      </c>
    </row>
    <row r="28" spans="1:12" s="43" customFormat="1" ht="18.75">
      <c r="A28" s="41" t="s">
        <v>11</v>
      </c>
      <c r="B28" s="39">
        <f t="shared" si="4"/>
        <v>359</v>
      </c>
      <c r="C28" s="42">
        <v>45</v>
      </c>
      <c r="D28" s="42">
        <v>61</v>
      </c>
      <c r="E28" s="42">
        <v>105</v>
      </c>
      <c r="F28" s="42">
        <v>87</v>
      </c>
      <c r="G28" s="42">
        <v>20</v>
      </c>
      <c r="H28" s="42">
        <v>10</v>
      </c>
      <c r="I28" s="42">
        <v>5</v>
      </c>
      <c r="J28" s="42">
        <v>26</v>
      </c>
      <c r="K28" s="39">
        <f t="shared" si="6"/>
        <v>211</v>
      </c>
      <c r="L28" s="40">
        <f t="shared" si="5"/>
        <v>58.77437325905292</v>
      </c>
    </row>
    <row r="29" spans="1:12" s="43" customFormat="1" ht="18.75">
      <c r="A29" s="41" t="s">
        <v>12</v>
      </c>
      <c r="B29" s="39">
        <f t="shared" si="4"/>
        <v>339</v>
      </c>
      <c r="C29" s="42">
        <v>47</v>
      </c>
      <c r="D29" s="42">
        <v>37</v>
      </c>
      <c r="E29" s="42">
        <v>46</v>
      </c>
      <c r="F29" s="42">
        <v>46</v>
      </c>
      <c r="G29" s="42">
        <v>43</v>
      </c>
      <c r="H29" s="42">
        <v>49</v>
      </c>
      <c r="I29" s="42">
        <v>25</v>
      </c>
      <c r="J29" s="42">
        <v>46</v>
      </c>
      <c r="K29" s="39">
        <f t="shared" si="6"/>
        <v>130</v>
      </c>
      <c r="L29" s="40">
        <f t="shared" si="5"/>
        <v>38.34808259587021</v>
      </c>
    </row>
    <row r="30" spans="1:12" s="43" customFormat="1" ht="18.75">
      <c r="A30" s="41" t="s">
        <v>13</v>
      </c>
      <c r="B30" s="39">
        <f t="shared" si="4"/>
        <v>0</v>
      </c>
      <c r="C30" s="44" t="s">
        <v>31</v>
      </c>
      <c r="D30" s="44" t="s">
        <v>31</v>
      </c>
      <c r="E30" s="44" t="s">
        <v>31</v>
      </c>
      <c r="F30" s="44" t="s">
        <v>31</v>
      </c>
      <c r="G30" s="44" t="s">
        <v>31</v>
      </c>
      <c r="H30" s="44" t="s">
        <v>31</v>
      </c>
      <c r="I30" s="44" t="s">
        <v>31</v>
      </c>
      <c r="J30" s="44" t="s">
        <v>31</v>
      </c>
      <c r="K30" s="44" t="s">
        <v>31</v>
      </c>
      <c r="L30" s="44" t="s">
        <v>31</v>
      </c>
    </row>
    <row r="31" spans="1:12" s="43" customFormat="1" ht="18.75">
      <c r="A31" s="41" t="s">
        <v>14</v>
      </c>
      <c r="B31" s="39">
        <f t="shared" si="4"/>
        <v>179</v>
      </c>
      <c r="C31" s="42">
        <v>22</v>
      </c>
      <c r="D31" s="42">
        <v>5</v>
      </c>
      <c r="E31" s="42">
        <v>12</v>
      </c>
      <c r="F31" s="42">
        <v>10</v>
      </c>
      <c r="G31" s="42">
        <v>13</v>
      </c>
      <c r="H31" s="42">
        <v>21</v>
      </c>
      <c r="I31" s="42">
        <v>83</v>
      </c>
      <c r="J31" s="42">
        <v>13</v>
      </c>
      <c r="K31" s="39">
        <f t="shared" si="6"/>
        <v>39</v>
      </c>
      <c r="L31" s="40">
        <f t="shared" si="5"/>
        <v>21.787709497206706</v>
      </c>
    </row>
    <row r="32" spans="1:12" s="45" customFormat="1" ht="18.75">
      <c r="A32" s="37" t="s">
        <v>28</v>
      </c>
      <c r="B32" s="29">
        <f>SUM(B24:B31)</f>
        <v>1948</v>
      </c>
      <c r="C32" s="29">
        <f aca="true" t="shared" si="7" ref="C32:K32">SUM(C24:C31)</f>
        <v>280</v>
      </c>
      <c r="D32" s="29">
        <f t="shared" si="7"/>
        <v>236</v>
      </c>
      <c r="E32" s="29">
        <f t="shared" si="7"/>
        <v>358</v>
      </c>
      <c r="F32" s="29">
        <f t="shared" si="7"/>
        <v>314</v>
      </c>
      <c r="G32" s="29">
        <f t="shared" si="7"/>
        <v>266</v>
      </c>
      <c r="H32" s="29">
        <f t="shared" si="7"/>
        <v>183</v>
      </c>
      <c r="I32" s="29">
        <f t="shared" si="7"/>
        <v>166</v>
      </c>
      <c r="J32" s="29">
        <f t="shared" si="7"/>
        <v>145</v>
      </c>
      <c r="K32" s="29">
        <f t="shared" si="7"/>
        <v>874</v>
      </c>
      <c r="L32" s="36">
        <f t="shared" si="5"/>
        <v>44.86652977412731</v>
      </c>
    </row>
    <row r="33" spans="1:12" s="45" customFormat="1" ht="18.75">
      <c r="A33" s="37" t="s">
        <v>29</v>
      </c>
      <c r="B33" s="37">
        <f aca="true" t="shared" si="8" ref="B33:K33">SUM(B15,B32)</f>
        <v>4120</v>
      </c>
      <c r="C33" s="37">
        <f t="shared" si="8"/>
        <v>477</v>
      </c>
      <c r="D33" s="37">
        <f t="shared" si="8"/>
        <v>475</v>
      </c>
      <c r="E33" s="37">
        <f t="shared" si="8"/>
        <v>777</v>
      </c>
      <c r="F33" s="37">
        <f t="shared" si="8"/>
        <v>755</v>
      </c>
      <c r="G33" s="37">
        <f t="shared" si="8"/>
        <v>640</v>
      </c>
      <c r="H33" s="37">
        <f t="shared" si="8"/>
        <v>507</v>
      </c>
      <c r="I33" s="37">
        <f t="shared" si="8"/>
        <v>295</v>
      </c>
      <c r="J33" s="37">
        <f t="shared" si="8"/>
        <v>194</v>
      </c>
      <c r="K33" s="37">
        <f t="shared" si="8"/>
        <v>1729</v>
      </c>
      <c r="L33" s="46">
        <f t="shared" si="5"/>
        <v>41.96601941747573</v>
      </c>
    </row>
    <row r="41" spans="1:12" s="45" customFormat="1" ht="18.75">
      <c r="A41" s="29"/>
      <c r="B41" s="30" t="s">
        <v>17</v>
      </c>
      <c r="C41" s="30"/>
      <c r="D41" s="30"/>
      <c r="E41" s="30"/>
      <c r="F41" s="30"/>
      <c r="G41" s="30"/>
      <c r="H41" s="30"/>
      <c r="I41" s="30"/>
      <c r="J41" s="30"/>
      <c r="K41" s="29" t="s">
        <v>4</v>
      </c>
      <c r="L41" s="29" t="s">
        <v>6</v>
      </c>
    </row>
    <row r="42" spans="1:12" s="45" customFormat="1" ht="18.75">
      <c r="A42" s="31" t="s">
        <v>0</v>
      </c>
      <c r="B42" s="31" t="s">
        <v>1</v>
      </c>
      <c r="C42" s="32" t="s">
        <v>3</v>
      </c>
      <c r="D42" s="32"/>
      <c r="E42" s="32"/>
      <c r="F42" s="32"/>
      <c r="G42" s="32"/>
      <c r="H42" s="32"/>
      <c r="I42" s="32"/>
      <c r="J42" s="32"/>
      <c r="K42" s="31" t="s">
        <v>5</v>
      </c>
      <c r="L42" s="31" t="s">
        <v>5</v>
      </c>
    </row>
    <row r="43" spans="1:12" s="45" customFormat="1" ht="18.75">
      <c r="A43" s="33"/>
      <c r="B43" s="34" t="s">
        <v>2</v>
      </c>
      <c r="C43" s="35">
        <v>4</v>
      </c>
      <c r="D43" s="35">
        <v>3.5</v>
      </c>
      <c r="E43" s="35">
        <v>3</v>
      </c>
      <c r="F43" s="35">
        <v>2.5</v>
      </c>
      <c r="G43" s="35">
        <v>2</v>
      </c>
      <c r="H43" s="35">
        <v>1.5</v>
      </c>
      <c r="I43" s="35">
        <v>1</v>
      </c>
      <c r="J43" s="35">
        <v>0</v>
      </c>
      <c r="K43" s="34" t="s">
        <v>16</v>
      </c>
      <c r="L43" s="34" t="s">
        <v>16</v>
      </c>
    </row>
    <row r="44" spans="1:12" s="43" customFormat="1" ht="18.75">
      <c r="A44" s="38" t="s">
        <v>7</v>
      </c>
      <c r="B44" s="39">
        <f>SUM(C44:J44)</f>
        <v>184</v>
      </c>
      <c r="C44" s="39">
        <v>49</v>
      </c>
      <c r="D44" s="39">
        <v>21</v>
      </c>
      <c r="E44" s="39">
        <v>32</v>
      </c>
      <c r="F44" s="39">
        <v>41</v>
      </c>
      <c r="G44" s="39">
        <v>21</v>
      </c>
      <c r="H44" s="39">
        <v>17</v>
      </c>
      <c r="I44" s="39"/>
      <c r="J44" s="39">
        <v>3</v>
      </c>
      <c r="K44" s="39">
        <f aca="true" t="shared" si="9" ref="K44:K51">SUM(C44:E44)</f>
        <v>102</v>
      </c>
      <c r="L44" s="40">
        <f>(100*K44)/B44</f>
        <v>55.43478260869565</v>
      </c>
    </row>
    <row r="45" spans="1:12" s="43" customFormat="1" ht="18.75">
      <c r="A45" s="41" t="s">
        <v>8</v>
      </c>
      <c r="B45" s="39">
        <f aca="true" t="shared" si="10" ref="B45:B51">SUM(C45:J45)</f>
        <v>184</v>
      </c>
      <c r="C45" s="42">
        <v>22</v>
      </c>
      <c r="D45" s="42">
        <v>20</v>
      </c>
      <c r="E45" s="42">
        <v>23</v>
      </c>
      <c r="F45" s="42">
        <v>25</v>
      </c>
      <c r="G45" s="42">
        <v>53</v>
      </c>
      <c r="H45" s="42">
        <v>28</v>
      </c>
      <c r="I45" s="42">
        <v>9</v>
      </c>
      <c r="J45" s="42">
        <v>4</v>
      </c>
      <c r="K45" s="39">
        <f t="shared" si="9"/>
        <v>65</v>
      </c>
      <c r="L45" s="40">
        <f aca="true" t="shared" si="11" ref="L45:L52">(100*K45)/B45</f>
        <v>35.32608695652174</v>
      </c>
    </row>
    <row r="46" spans="1:12" s="43" customFormat="1" ht="18.75">
      <c r="A46" s="41" t="s">
        <v>9</v>
      </c>
      <c r="B46" s="39">
        <f t="shared" si="10"/>
        <v>184</v>
      </c>
      <c r="C46" s="42">
        <v>7</v>
      </c>
      <c r="D46" s="42">
        <v>12</v>
      </c>
      <c r="E46" s="42">
        <v>28</v>
      </c>
      <c r="F46" s="42">
        <v>26</v>
      </c>
      <c r="G46" s="42">
        <v>29</v>
      </c>
      <c r="H46" s="42">
        <v>24</v>
      </c>
      <c r="I46" s="42">
        <v>49</v>
      </c>
      <c r="J46" s="42">
        <v>9</v>
      </c>
      <c r="K46" s="39">
        <f t="shared" si="9"/>
        <v>47</v>
      </c>
      <c r="L46" s="40">
        <f t="shared" si="11"/>
        <v>25.543478260869566</v>
      </c>
    </row>
    <row r="47" spans="1:12" s="43" customFormat="1" ht="18.75">
      <c r="A47" s="41" t="s">
        <v>10</v>
      </c>
      <c r="B47" s="39">
        <f t="shared" si="10"/>
        <v>368</v>
      </c>
      <c r="C47" s="42">
        <v>39</v>
      </c>
      <c r="D47" s="42">
        <v>24</v>
      </c>
      <c r="E47" s="42">
        <v>50</v>
      </c>
      <c r="F47" s="42">
        <v>78</v>
      </c>
      <c r="G47" s="42">
        <v>78</v>
      </c>
      <c r="H47" s="42">
        <v>53</v>
      </c>
      <c r="I47" s="42">
        <v>24</v>
      </c>
      <c r="J47" s="42">
        <v>22</v>
      </c>
      <c r="K47" s="39">
        <f t="shared" si="9"/>
        <v>113</v>
      </c>
      <c r="L47" s="40">
        <f t="shared" si="11"/>
        <v>30.706521739130434</v>
      </c>
    </row>
    <row r="48" spans="1:12" s="43" customFormat="1" ht="18.75">
      <c r="A48" s="41" t="s">
        <v>11</v>
      </c>
      <c r="B48" s="39">
        <f t="shared" si="10"/>
        <v>368</v>
      </c>
      <c r="C48" s="42">
        <v>74</v>
      </c>
      <c r="D48" s="42">
        <v>100</v>
      </c>
      <c r="E48" s="42">
        <v>80</v>
      </c>
      <c r="F48" s="42">
        <v>70</v>
      </c>
      <c r="G48" s="42">
        <v>31</v>
      </c>
      <c r="H48" s="42">
        <v>5</v>
      </c>
      <c r="I48" s="42">
        <v>2</v>
      </c>
      <c r="J48" s="42">
        <v>6</v>
      </c>
      <c r="K48" s="39">
        <f t="shared" si="9"/>
        <v>254</v>
      </c>
      <c r="L48" s="40">
        <f t="shared" si="11"/>
        <v>69.02173913043478</v>
      </c>
    </row>
    <row r="49" spans="1:12" s="43" customFormat="1" ht="18.75">
      <c r="A49" s="41" t="s">
        <v>12</v>
      </c>
      <c r="B49" s="39">
        <f t="shared" si="10"/>
        <v>368</v>
      </c>
      <c r="C49" s="42">
        <v>58</v>
      </c>
      <c r="D49" s="42">
        <v>90</v>
      </c>
      <c r="E49" s="42">
        <v>111</v>
      </c>
      <c r="F49" s="42">
        <v>90</v>
      </c>
      <c r="G49" s="42">
        <v>10</v>
      </c>
      <c r="H49" s="42">
        <v>1</v>
      </c>
      <c r="I49" s="42">
        <v>1</v>
      </c>
      <c r="J49" s="42">
        <v>7</v>
      </c>
      <c r="K49" s="39">
        <f t="shared" si="9"/>
        <v>259</v>
      </c>
      <c r="L49" s="40">
        <f t="shared" si="11"/>
        <v>70.3804347826087</v>
      </c>
    </row>
    <row r="50" spans="1:12" s="43" customFormat="1" ht="18.75">
      <c r="A50" s="41" t="s">
        <v>13</v>
      </c>
      <c r="B50" s="39">
        <f t="shared" si="10"/>
        <v>184</v>
      </c>
      <c r="C50" s="42">
        <v>11</v>
      </c>
      <c r="D50" s="42">
        <v>26</v>
      </c>
      <c r="E50" s="42">
        <v>42</v>
      </c>
      <c r="F50" s="42">
        <v>34</v>
      </c>
      <c r="G50" s="42">
        <v>28</v>
      </c>
      <c r="H50" s="42">
        <v>17</v>
      </c>
      <c r="I50" s="42">
        <v>8</v>
      </c>
      <c r="J50" s="42">
        <v>18</v>
      </c>
      <c r="K50" s="39">
        <f t="shared" si="9"/>
        <v>79</v>
      </c>
      <c r="L50" s="40">
        <f t="shared" si="11"/>
        <v>42.93478260869565</v>
      </c>
    </row>
    <row r="51" spans="1:12" s="43" customFormat="1" ht="18.75">
      <c r="A51" s="41" t="s">
        <v>14</v>
      </c>
      <c r="B51" s="39">
        <f t="shared" si="10"/>
        <v>184</v>
      </c>
      <c r="C51" s="42">
        <v>36</v>
      </c>
      <c r="D51" s="42">
        <v>37</v>
      </c>
      <c r="E51" s="42">
        <v>42</v>
      </c>
      <c r="F51" s="42">
        <v>25</v>
      </c>
      <c r="G51" s="42">
        <v>21</v>
      </c>
      <c r="H51" s="42">
        <v>8</v>
      </c>
      <c r="I51" s="42">
        <v>9</v>
      </c>
      <c r="J51" s="42">
        <v>6</v>
      </c>
      <c r="K51" s="39">
        <f t="shared" si="9"/>
        <v>115</v>
      </c>
      <c r="L51" s="40">
        <f t="shared" si="11"/>
        <v>62.5</v>
      </c>
    </row>
    <row r="52" spans="1:12" s="45" customFormat="1" ht="18.75">
      <c r="A52" s="37" t="s">
        <v>28</v>
      </c>
      <c r="B52" s="37">
        <f>SUM(B44:B51)</f>
        <v>2024</v>
      </c>
      <c r="C52" s="37">
        <f aca="true" t="shared" si="12" ref="C52:K52">SUM(C44:C51)</f>
        <v>296</v>
      </c>
      <c r="D52" s="37">
        <f t="shared" si="12"/>
        <v>330</v>
      </c>
      <c r="E52" s="37">
        <f t="shared" si="12"/>
        <v>408</v>
      </c>
      <c r="F52" s="37">
        <f t="shared" si="12"/>
        <v>389</v>
      </c>
      <c r="G52" s="37">
        <f t="shared" si="12"/>
        <v>271</v>
      </c>
      <c r="H52" s="37">
        <f t="shared" si="12"/>
        <v>153</v>
      </c>
      <c r="I52" s="37">
        <f t="shared" si="12"/>
        <v>102</v>
      </c>
      <c r="J52" s="37">
        <f t="shared" si="12"/>
        <v>75</v>
      </c>
      <c r="K52" s="37">
        <f t="shared" si="12"/>
        <v>1034</v>
      </c>
      <c r="L52" s="46">
        <f t="shared" si="11"/>
        <v>51.08695652173913</v>
      </c>
    </row>
    <row r="59" spans="1:12" s="45" customFormat="1" ht="18.75">
      <c r="A59" s="29"/>
      <c r="B59" s="30" t="s">
        <v>23</v>
      </c>
      <c r="C59" s="30"/>
      <c r="D59" s="30"/>
      <c r="E59" s="30"/>
      <c r="F59" s="30"/>
      <c r="G59" s="30"/>
      <c r="H59" s="30"/>
      <c r="I59" s="30"/>
      <c r="J59" s="30"/>
      <c r="K59" s="29" t="s">
        <v>4</v>
      </c>
      <c r="L59" s="29" t="s">
        <v>6</v>
      </c>
    </row>
    <row r="60" spans="1:12" s="45" customFormat="1" ht="18.75">
      <c r="A60" s="31" t="s">
        <v>0</v>
      </c>
      <c r="B60" s="31" t="s">
        <v>1</v>
      </c>
      <c r="C60" s="32" t="s">
        <v>3</v>
      </c>
      <c r="D60" s="32"/>
      <c r="E60" s="32"/>
      <c r="F60" s="32"/>
      <c r="G60" s="32"/>
      <c r="H60" s="32"/>
      <c r="I60" s="32"/>
      <c r="J60" s="32"/>
      <c r="K60" s="31" t="s">
        <v>5</v>
      </c>
      <c r="L60" s="31" t="s">
        <v>5</v>
      </c>
    </row>
    <row r="61" spans="1:12" s="45" customFormat="1" ht="18.75">
      <c r="A61" s="33"/>
      <c r="B61" s="34" t="s">
        <v>2</v>
      </c>
      <c r="C61" s="35">
        <v>4</v>
      </c>
      <c r="D61" s="35">
        <v>3.5</v>
      </c>
      <c r="E61" s="35">
        <v>3</v>
      </c>
      <c r="F61" s="35">
        <v>2.5</v>
      </c>
      <c r="G61" s="35">
        <v>2</v>
      </c>
      <c r="H61" s="35">
        <v>1.5</v>
      </c>
      <c r="I61" s="35">
        <v>1</v>
      </c>
      <c r="J61" s="35">
        <v>0</v>
      </c>
      <c r="K61" s="34" t="s">
        <v>16</v>
      </c>
      <c r="L61" s="34" t="s">
        <v>16</v>
      </c>
    </row>
    <row r="62" spans="1:12" s="43" customFormat="1" ht="18.75">
      <c r="A62" s="38" t="s">
        <v>7</v>
      </c>
      <c r="B62" s="39">
        <f aca="true" t="shared" si="13" ref="B62:B69">SUM(C62:J62)</f>
        <v>176</v>
      </c>
      <c r="C62" s="39">
        <v>42</v>
      </c>
      <c r="D62" s="39">
        <v>33</v>
      </c>
      <c r="E62" s="39">
        <v>33</v>
      </c>
      <c r="F62" s="39">
        <v>25</v>
      </c>
      <c r="G62" s="39">
        <v>29</v>
      </c>
      <c r="H62" s="39">
        <v>14</v>
      </c>
      <c r="I62" s="39"/>
      <c r="J62" s="39"/>
      <c r="K62" s="39">
        <f aca="true" t="shared" si="14" ref="K62:K69">SUM(C62:E62)</f>
        <v>108</v>
      </c>
      <c r="L62" s="40">
        <f aca="true" t="shared" si="15" ref="L62:L70">(100*K62)/B62</f>
        <v>61.36363636363637</v>
      </c>
    </row>
    <row r="63" spans="1:12" s="43" customFormat="1" ht="18.75">
      <c r="A63" s="41" t="s">
        <v>8</v>
      </c>
      <c r="B63" s="39">
        <f t="shared" si="13"/>
        <v>176</v>
      </c>
      <c r="C63" s="42">
        <v>27</v>
      </c>
      <c r="D63" s="42">
        <v>27</v>
      </c>
      <c r="E63" s="42">
        <v>47</v>
      </c>
      <c r="F63" s="42">
        <v>43</v>
      </c>
      <c r="G63" s="42">
        <v>22</v>
      </c>
      <c r="H63" s="42">
        <v>9</v>
      </c>
      <c r="I63" s="42">
        <v>1</v>
      </c>
      <c r="J63" s="42"/>
      <c r="K63" s="39">
        <f t="shared" si="14"/>
        <v>101</v>
      </c>
      <c r="L63" s="40">
        <f t="shared" si="15"/>
        <v>57.38636363636363</v>
      </c>
    </row>
    <row r="64" spans="1:12" s="43" customFormat="1" ht="18.75">
      <c r="A64" s="41" t="s">
        <v>9</v>
      </c>
      <c r="B64" s="39">
        <f t="shared" si="13"/>
        <v>180</v>
      </c>
      <c r="C64" s="42">
        <v>8</v>
      </c>
      <c r="D64" s="42">
        <v>15</v>
      </c>
      <c r="E64" s="42">
        <v>25</v>
      </c>
      <c r="F64" s="42">
        <v>22</v>
      </c>
      <c r="G64" s="42">
        <v>34</v>
      </c>
      <c r="H64" s="42">
        <v>50</v>
      </c>
      <c r="I64" s="42">
        <v>21</v>
      </c>
      <c r="J64" s="42">
        <v>5</v>
      </c>
      <c r="K64" s="39">
        <f t="shared" si="14"/>
        <v>48</v>
      </c>
      <c r="L64" s="40">
        <f t="shared" si="15"/>
        <v>26.666666666666668</v>
      </c>
    </row>
    <row r="65" spans="1:12" s="43" customFormat="1" ht="18.75">
      <c r="A65" s="41" t="s">
        <v>10</v>
      </c>
      <c r="B65" s="39">
        <f t="shared" si="13"/>
        <v>360</v>
      </c>
      <c r="C65" s="42">
        <v>74</v>
      </c>
      <c r="D65" s="42">
        <v>44</v>
      </c>
      <c r="E65" s="42">
        <v>63</v>
      </c>
      <c r="F65" s="42">
        <v>54</v>
      </c>
      <c r="G65" s="42">
        <v>44</v>
      </c>
      <c r="H65" s="42">
        <v>39</v>
      </c>
      <c r="I65" s="42">
        <v>33</v>
      </c>
      <c r="J65" s="42">
        <v>9</v>
      </c>
      <c r="K65" s="39">
        <f t="shared" si="14"/>
        <v>181</v>
      </c>
      <c r="L65" s="40">
        <f t="shared" si="15"/>
        <v>50.27777777777778</v>
      </c>
    </row>
    <row r="66" spans="1:12" s="43" customFormat="1" ht="18.75">
      <c r="A66" s="41" t="s">
        <v>11</v>
      </c>
      <c r="B66" s="39">
        <f t="shared" si="13"/>
        <v>364</v>
      </c>
      <c r="C66" s="42">
        <v>36</v>
      </c>
      <c r="D66" s="42">
        <v>51</v>
      </c>
      <c r="E66" s="42">
        <v>81</v>
      </c>
      <c r="F66" s="42">
        <v>88</v>
      </c>
      <c r="G66" s="42">
        <v>62</v>
      </c>
      <c r="H66" s="42">
        <v>21</v>
      </c>
      <c r="I66" s="42">
        <v>9</v>
      </c>
      <c r="J66" s="42">
        <v>16</v>
      </c>
      <c r="K66" s="39">
        <f t="shared" si="14"/>
        <v>168</v>
      </c>
      <c r="L66" s="40">
        <f t="shared" si="15"/>
        <v>46.15384615384615</v>
      </c>
    </row>
    <row r="67" spans="1:12" s="43" customFormat="1" ht="18.75">
      <c r="A67" s="41" t="s">
        <v>12</v>
      </c>
      <c r="B67" s="39">
        <f t="shared" si="13"/>
        <v>361</v>
      </c>
      <c r="C67" s="42">
        <v>187</v>
      </c>
      <c r="D67" s="42">
        <v>70</v>
      </c>
      <c r="E67" s="42">
        <v>48</v>
      </c>
      <c r="F67" s="42">
        <v>23</v>
      </c>
      <c r="G67" s="42">
        <v>11</v>
      </c>
      <c r="H67" s="42">
        <v>4</v>
      </c>
      <c r="I67" s="42">
        <v>5</v>
      </c>
      <c r="J67" s="42">
        <v>13</v>
      </c>
      <c r="K67" s="39">
        <f t="shared" si="14"/>
        <v>305</v>
      </c>
      <c r="L67" s="40">
        <f t="shared" si="15"/>
        <v>84.48753462603878</v>
      </c>
    </row>
    <row r="68" spans="1:12" s="43" customFormat="1" ht="18.75">
      <c r="A68" s="41" t="s">
        <v>13</v>
      </c>
      <c r="B68" s="39">
        <f t="shared" si="13"/>
        <v>178</v>
      </c>
      <c r="C68" s="42">
        <v>31</v>
      </c>
      <c r="D68" s="42">
        <v>29</v>
      </c>
      <c r="E68" s="42">
        <v>42</v>
      </c>
      <c r="F68" s="42">
        <v>31</v>
      </c>
      <c r="G68" s="42">
        <v>31</v>
      </c>
      <c r="H68" s="42">
        <v>5</v>
      </c>
      <c r="I68" s="42">
        <v>7</v>
      </c>
      <c r="J68" s="42">
        <v>2</v>
      </c>
      <c r="K68" s="39">
        <f t="shared" si="14"/>
        <v>102</v>
      </c>
      <c r="L68" s="40">
        <f t="shared" si="15"/>
        <v>57.30337078651685</v>
      </c>
    </row>
    <row r="69" spans="1:12" s="43" customFormat="1" ht="18.75">
      <c r="A69" s="41" t="s">
        <v>14</v>
      </c>
      <c r="B69" s="39">
        <f t="shared" si="13"/>
        <v>179</v>
      </c>
      <c r="C69" s="42">
        <v>33</v>
      </c>
      <c r="D69" s="42">
        <v>30</v>
      </c>
      <c r="E69" s="42">
        <v>31</v>
      </c>
      <c r="F69" s="42">
        <v>40</v>
      </c>
      <c r="G69" s="42">
        <v>17</v>
      </c>
      <c r="H69" s="42">
        <v>15</v>
      </c>
      <c r="I69" s="42">
        <v>10</v>
      </c>
      <c r="J69" s="42">
        <v>3</v>
      </c>
      <c r="K69" s="39">
        <f t="shared" si="14"/>
        <v>94</v>
      </c>
      <c r="L69" s="40">
        <f t="shared" si="15"/>
        <v>52.513966480446925</v>
      </c>
    </row>
    <row r="70" spans="1:12" s="45" customFormat="1" ht="18.75">
      <c r="A70" s="37" t="s">
        <v>28</v>
      </c>
      <c r="B70" s="37">
        <f>SUM(B62:B69)</f>
        <v>1974</v>
      </c>
      <c r="C70" s="37">
        <f aca="true" t="shared" si="16" ref="C70:K70">SUM(C62:C69)</f>
        <v>438</v>
      </c>
      <c r="D70" s="37">
        <f t="shared" si="16"/>
        <v>299</v>
      </c>
      <c r="E70" s="37">
        <f t="shared" si="16"/>
        <v>370</v>
      </c>
      <c r="F70" s="37">
        <f t="shared" si="16"/>
        <v>326</v>
      </c>
      <c r="G70" s="37">
        <f t="shared" si="16"/>
        <v>250</v>
      </c>
      <c r="H70" s="37">
        <f t="shared" si="16"/>
        <v>157</v>
      </c>
      <c r="I70" s="37">
        <f t="shared" si="16"/>
        <v>86</v>
      </c>
      <c r="J70" s="37">
        <f t="shared" si="16"/>
        <v>48</v>
      </c>
      <c r="K70" s="37">
        <f t="shared" si="16"/>
        <v>1107</v>
      </c>
      <c r="L70" s="36">
        <f t="shared" si="15"/>
        <v>56.0790273556231</v>
      </c>
    </row>
    <row r="71" spans="1:12" s="45" customFormat="1" ht="18.75">
      <c r="A71" s="37" t="s">
        <v>29</v>
      </c>
      <c r="B71" s="37">
        <f aca="true" t="shared" si="17" ref="B71:K71">SUM(B52,B70)</f>
        <v>3998</v>
      </c>
      <c r="C71" s="37">
        <f t="shared" si="17"/>
        <v>734</v>
      </c>
      <c r="D71" s="37">
        <f t="shared" si="17"/>
        <v>629</v>
      </c>
      <c r="E71" s="37">
        <f t="shared" si="17"/>
        <v>778</v>
      </c>
      <c r="F71" s="37">
        <f t="shared" si="17"/>
        <v>715</v>
      </c>
      <c r="G71" s="37">
        <f t="shared" si="17"/>
        <v>521</v>
      </c>
      <c r="H71" s="37">
        <f t="shared" si="17"/>
        <v>310</v>
      </c>
      <c r="I71" s="37">
        <f t="shared" si="17"/>
        <v>188</v>
      </c>
      <c r="J71" s="37">
        <f t="shared" si="17"/>
        <v>123</v>
      </c>
      <c r="K71" s="37">
        <f t="shared" si="17"/>
        <v>2141</v>
      </c>
      <c r="L71" s="46">
        <f>(100*K71)/B71</f>
        <v>53.551775887943975</v>
      </c>
    </row>
    <row r="79" spans="1:12" s="45" customFormat="1" ht="18.75">
      <c r="A79" s="29"/>
      <c r="B79" s="30" t="s">
        <v>18</v>
      </c>
      <c r="C79" s="30"/>
      <c r="D79" s="30"/>
      <c r="E79" s="30"/>
      <c r="F79" s="30"/>
      <c r="G79" s="30"/>
      <c r="H79" s="30"/>
      <c r="I79" s="30"/>
      <c r="J79" s="30"/>
      <c r="K79" s="29" t="s">
        <v>4</v>
      </c>
      <c r="L79" s="29" t="s">
        <v>6</v>
      </c>
    </row>
    <row r="80" spans="1:12" s="45" customFormat="1" ht="18.75">
      <c r="A80" s="31" t="s">
        <v>0</v>
      </c>
      <c r="B80" s="31" t="s">
        <v>1</v>
      </c>
      <c r="C80" s="32" t="s">
        <v>3</v>
      </c>
      <c r="D80" s="32"/>
      <c r="E80" s="32"/>
      <c r="F80" s="32"/>
      <c r="G80" s="32"/>
      <c r="H80" s="32"/>
      <c r="I80" s="32"/>
      <c r="J80" s="32"/>
      <c r="K80" s="31" t="s">
        <v>5</v>
      </c>
      <c r="L80" s="31" t="s">
        <v>5</v>
      </c>
    </row>
    <row r="81" spans="1:12" s="45" customFormat="1" ht="18.75">
      <c r="A81" s="33"/>
      <c r="B81" s="34" t="s">
        <v>2</v>
      </c>
      <c r="C81" s="35">
        <v>4</v>
      </c>
      <c r="D81" s="35">
        <v>3.5</v>
      </c>
      <c r="E81" s="35">
        <v>3</v>
      </c>
      <c r="F81" s="35">
        <v>2.5</v>
      </c>
      <c r="G81" s="35">
        <v>2</v>
      </c>
      <c r="H81" s="35">
        <v>1.5</v>
      </c>
      <c r="I81" s="35">
        <v>1</v>
      </c>
      <c r="J81" s="35">
        <v>0</v>
      </c>
      <c r="K81" s="34" t="s">
        <v>16</v>
      </c>
      <c r="L81" s="34" t="s">
        <v>16</v>
      </c>
    </row>
    <row r="82" spans="1:12" s="43" customFormat="1" ht="18.75">
      <c r="A82" s="38" t="s">
        <v>7</v>
      </c>
      <c r="B82" s="39">
        <f>SUM(C82:J82)</f>
        <v>123</v>
      </c>
      <c r="C82" s="39">
        <v>16</v>
      </c>
      <c r="D82" s="39">
        <v>24</v>
      </c>
      <c r="E82" s="39">
        <v>33</v>
      </c>
      <c r="F82" s="39">
        <v>14</v>
      </c>
      <c r="G82" s="39">
        <v>24</v>
      </c>
      <c r="H82" s="39">
        <v>8</v>
      </c>
      <c r="I82" s="39">
        <v>4</v>
      </c>
      <c r="J82" s="39"/>
      <c r="K82" s="39">
        <f aca="true" t="shared" si="18" ref="K82:K89">SUM(C82:E82)</f>
        <v>73</v>
      </c>
      <c r="L82" s="40">
        <f>(100*K82)/B82</f>
        <v>59.34959349593496</v>
      </c>
    </row>
    <row r="83" spans="1:12" s="43" customFormat="1" ht="18.75">
      <c r="A83" s="41" t="s">
        <v>8</v>
      </c>
      <c r="B83" s="39">
        <f aca="true" t="shared" si="19" ref="B83:B89">SUM(C83:J83)</f>
        <v>123</v>
      </c>
      <c r="C83" s="42">
        <v>2</v>
      </c>
      <c r="D83" s="42">
        <v>9</v>
      </c>
      <c r="E83" s="42">
        <v>30</v>
      </c>
      <c r="F83" s="42">
        <v>40</v>
      </c>
      <c r="G83" s="42">
        <v>24</v>
      </c>
      <c r="H83" s="42">
        <v>7</v>
      </c>
      <c r="I83" s="42">
        <v>11</v>
      </c>
      <c r="J83" s="42"/>
      <c r="K83" s="39">
        <f t="shared" si="18"/>
        <v>41</v>
      </c>
      <c r="L83" s="40">
        <f aca="true" t="shared" si="20" ref="L83:L90">(100*K83)/B83</f>
        <v>33.333333333333336</v>
      </c>
    </row>
    <row r="84" spans="1:12" s="43" customFormat="1" ht="18.75">
      <c r="A84" s="41" t="s">
        <v>9</v>
      </c>
      <c r="B84" s="39">
        <f t="shared" si="19"/>
        <v>123</v>
      </c>
      <c r="C84" s="42">
        <v>9</v>
      </c>
      <c r="D84" s="42">
        <v>11</v>
      </c>
      <c r="E84" s="42">
        <v>17</v>
      </c>
      <c r="F84" s="42">
        <v>24</v>
      </c>
      <c r="G84" s="42">
        <v>34</v>
      </c>
      <c r="H84" s="42">
        <v>14</v>
      </c>
      <c r="I84" s="42">
        <v>13</v>
      </c>
      <c r="J84" s="42">
        <v>1</v>
      </c>
      <c r="K84" s="39">
        <f t="shared" si="18"/>
        <v>37</v>
      </c>
      <c r="L84" s="40">
        <f t="shared" si="20"/>
        <v>30.08130081300813</v>
      </c>
    </row>
    <row r="85" spans="1:12" s="43" customFormat="1" ht="18.75">
      <c r="A85" s="41" t="s">
        <v>10</v>
      </c>
      <c r="B85" s="39">
        <f t="shared" si="19"/>
        <v>246</v>
      </c>
      <c r="C85" s="42">
        <v>43</v>
      </c>
      <c r="D85" s="42">
        <v>36</v>
      </c>
      <c r="E85" s="42">
        <v>55</v>
      </c>
      <c r="F85" s="42">
        <v>46</v>
      </c>
      <c r="G85" s="42">
        <v>41</v>
      </c>
      <c r="H85" s="42">
        <v>14</v>
      </c>
      <c r="I85" s="42">
        <v>10</v>
      </c>
      <c r="J85" s="42">
        <v>1</v>
      </c>
      <c r="K85" s="39">
        <f t="shared" si="18"/>
        <v>134</v>
      </c>
      <c r="L85" s="40">
        <f t="shared" si="20"/>
        <v>54.47154471544715</v>
      </c>
    </row>
    <row r="86" spans="1:12" s="43" customFormat="1" ht="18.75">
      <c r="A86" s="41" t="s">
        <v>11</v>
      </c>
      <c r="B86" s="39">
        <f t="shared" si="19"/>
        <v>246</v>
      </c>
      <c r="C86" s="42">
        <v>57</v>
      </c>
      <c r="D86" s="42">
        <v>55</v>
      </c>
      <c r="E86" s="42">
        <v>52</v>
      </c>
      <c r="F86" s="42">
        <v>27</v>
      </c>
      <c r="G86" s="42">
        <v>24</v>
      </c>
      <c r="H86" s="42">
        <v>16</v>
      </c>
      <c r="I86" s="42">
        <v>10</v>
      </c>
      <c r="J86" s="42">
        <v>5</v>
      </c>
      <c r="K86" s="39">
        <f t="shared" si="18"/>
        <v>164</v>
      </c>
      <c r="L86" s="40">
        <f t="shared" si="20"/>
        <v>66.66666666666667</v>
      </c>
    </row>
    <row r="87" spans="1:12" s="43" customFormat="1" ht="18.75">
      <c r="A87" s="41" t="s">
        <v>12</v>
      </c>
      <c r="B87" s="39">
        <f t="shared" si="19"/>
        <v>246</v>
      </c>
      <c r="C87" s="42">
        <v>65</v>
      </c>
      <c r="D87" s="42">
        <v>49</v>
      </c>
      <c r="E87" s="42">
        <v>40</v>
      </c>
      <c r="F87" s="42">
        <v>36</v>
      </c>
      <c r="G87" s="42">
        <v>26</v>
      </c>
      <c r="H87" s="42">
        <v>14</v>
      </c>
      <c r="I87" s="42">
        <v>16</v>
      </c>
      <c r="J87" s="42"/>
      <c r="K87" s="39">
        <f t="shared" si="18"/>
        <v>154</v>
      </c>
      <c r="L87" s="40">
        <f t="shared" si="20"/>
        <v>62.60162601626016</v>
      </c>
    </row>
    <row r="88" spans="1:12" s="43" customFormat="1" ht="18.75">
      <c r="A88" s="41" t="s">
        <v>13</v>
      </c>
      <c r="B88" s="39">
        <f t="shared" si="19"/>
        <v>123</v>
      </c>
      <c r="C88" s="42">
        <v>7</v>
      </c>
      <c r="D88" s="42">
        <v>19</v>
      </c>
      <c r="E88" s="42">
        <v>33</v>
      </c>
      <c r="F88" s="42">
        <v>40</v>
      </c>
      <c r="G88" s="42">
        <v>17</v>
      </c>
      <c r="H88" s="42">
        <v>1</v>
      </c>
      <c r="I88" s="42"/>
      <c r="J88" s="42">
        <v>6</v>
      </c>
      <c r="K88" s="39">
        <f t="shared" si="18"/>
        <v>59</v>
      </c>
      <c r="L88" s="40">
        <f t="shared" si="20"/>
        <v>47.96747967479675</v>
      </c>
    </row>
    <row r="89" spans="1:12" s="43" customFormat="1" ht="18.75">
      <c r="A89" s="41" t="s">
        <v>14</v>
      </c>
      <c r="B89" s="39">
        <f t="shared" si="19"/>
        <v>123</v>
      </c>
      <c r="C89" s="42">
        <v>18</v>
      </c>
      <c r="D89" s="42">
        <v>19</v>
      </c>
      <c r="E89" s="42">
        <v>10</v>
      </c>
      <c r="F89" s="42">
        <v>22</v>
      </c>
      <c r="G89" s="42">
        <v>23</v>
      </c>
      <c r="H89" s="42">
        <v>22</v>
      </c>
      <c r="I89" s="42">
        <v>9</v>
      </c>
      <c r="J89" s="42"/>
      <c r="K89" s="39">
        <f t="shared" si="18"/>
        <v>47</v>
      </c>
      <c r="L89" s="40">
        <f t="shared" si="20"/>
        <v>38.21138211382114</v>
      </c>
    </row>
    <row r="90" spans="1:12" s="45" customFormat="1" ht="18.75">
      <c r="A90" s="37" t="s">
        <v>28</v>
      </c>
      <c r="B90" s="29">
        <f>SUM(B82:B89)</f>
        <v>1353</v>
      </c>
      <c r="C90" s="29">
        <f aca="true" t="shared" si="21" ref="C90:K90">SUM(C82:C89)</f>
        <v>217</v>
      </c>
      <c r="D90" s="29">
        <f t="shared" si="21"/>
        <v>222</v>
      </c>
      <c r="E90" s="29">
        <f t="shared" si="21"/>
        <v>270</v>
      </c>
      <c r="F90" s="29">
        <f t="shared" si="21"/>
        <v>249</v>
      </c>
      <c r="G90" s="29">
        <f t="shared" si="21"/>
        <v>213</v>
      </c>
      <c r="H90" s="29">
        <f t="shared" si="21"/>
        <v>96</v>
      </c>
      <c r="I90" s="29">
        <f t="shared" si="21"/>
        <v>73</v>
      </c>
      <c r="J90" s="29">
        <f t="shared" si="21"/>
        <v>13</v>
      </c>
      <c r="K90" s="29">
        <f t="shared" si="21"/>
        <v>709</v>
      </c>
      <c r="L90" s="36">
        <f t="shared" si="20"/>
        <v>52.402069475240204</v>
      </c>
    </row>
    <row r="91" spans="1:12" ht="18.75">
      <c r="A91" s="2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</row>
    <row r="92" spans="1:12" ht="18.75">
      <c r="A92" s="2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</row>
    <row r="93" spans="1:12" ht="18.75">
      <c r="A93" s="2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</row>
    <row r="94" spans="1:12" ht="18.75">
      <c r="A94" s="2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1"/>
    </row>
    <row r="95" spans="1:12" ht="18.75">
      <c r="A95" s="2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1"/>
    </row>
    <row r="96" spans="1:12" ht="18.75">
      <c r="A96" s="2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1"/>
    </row>
    <row r="97" spans="1:12" s="45" customFormat="1" ht="18.75">
      <c r="A97" s="29"/>
      <c r="B97" s="30" t="s">
        <v>24</v>
      </c>
      <c r="C97" s="30"/>
      <c r="D97" s="30"/>
      <c r="E97" s="30"/>
      <c r="F97" s="30"/>
      <c r="G97" s="30"/>
      <c r="H97" s="30"/>
      <c r="I97" s="30"/>
      <c r="J97" s="30"/>
      <c r="K97" s="29" t="s">
        <v>4</v>
      </c>
      <c r="L97" s="29" t="s">
        <v>6</v>
      </c>
    </row>
    <row r="98" spans="1:12" s="45" customFormat="1" ht="18.75">
      <c r="A98" s="31" t="s">
        <v>0</v>
      </c>
      <c r="B98" s="31" t="s">
        <v>1</v>
      </c>
      <c r="C98" s="32" t="s">
        <v>3</v>
      </c>
      <c r="D98" s="32"/>
      <c r="E98" s="32"/>
      <c r="F98" s="32"/>
      <c r="G98" s="32"/>
      <c r="H98" s="32"/>
      <c r="I98" s="32"/>
      <c r="J98" s="32"/>
      <c r="K98" s="31" t="s">
        <v>5</v>
      </c>
      <c r="L98" s="31" t="s">
        <v>5</v>
      </c>
    </row>
    <row r="99" spans="1:12" s="45" customFormat="1" ht="18.75">
      <c r="A99" s="33"/>
      <c r="B99" s="34" t="s">
        <v>2</v>
      </c>
      <c r="C99" s="35">
        <v>4</v>
      </c>
      <c r="D99" s="35">
        <v>3.5</v>
      </c>
      <c r="E99" s="35">
        <v>3</v>
      </c>
      <c r="F99" s="35">
        <v>2.5</v>
      </c>
      <c r="G99" s="35">
        <v>2</v>
      </c>
      <c r="H99" s="35">
        <v>1.5</v>
      </c>
      <c r="I99" s="35">
        <v>1</v>
      </c>
      <c r="J99" s="35">
        <v>0</v>
      </c>
      <c r="K99" s="34" t="s">
        <v>16</v>
      </c>
      <c r="L99" s="34" t="s">
        <v>16</v>
      </c>
    </row>
    <row r="100" spans="1:12" s="43" customFormat="1" ht="18.75">
      <c r="A100" s="38" t="s">
        <v>7</v>
      </c>
      <c r="B100" s="39">
        <f aca="true" t="shared" si="22" ref="B100:B107">SUM(C100:J100)</f>
        <v>124</v>
      </c>
      <c r="C100" s="39">
        <v>29</v>
      </c>
      <c r="D100" s="39">
        <v>24</v>
      </c>
      <c r="E100" s="39">
        <v>24</v>
      </c>
      <c r="F100" s="39">
        <v>18</v>
      </c>
      <c r="G100" s="39">
        <v>15</v>
      </c>
      <c r="H100" s="39">
        <v>7</v>
      </c>
      <c r="I100" s="39">
        <v>6</v>
      </c>
      <c r="J100" s="39">
        <v>1</v>
      </c>
      <c r="K100" s="39">
        <f aca="true" t="shared" si="23" ref="K100:K107">SUM(C100:E100)</f>
        <v>77</v>
      </c>
      <c r="L100" s="40">
        <f aca="true" t="shared" si="24" ref="L100:L109">(100*K100)/B100</f>
        <v>62.096774193548384</v>
      </c>
    </row>
    <row r="101" spans="1:12" s="43" customFormat="1" ht="18.75">
      <c r="A101" s="41" t="s">
        <v>8</v>
      </c>
      <c r="B101" s="39">
        <f t="shared" si="22"/>
        <v>123</v>
      </c>
      <c r="C101" s="42">
        <v>19</v>
      </c>
      <c r="D101" s="42">
        <v>24</v>
      </c>
      <c r="E101" s="42">
        <v>17</v>
      </c>
      <c r="F101" s="42">
        <v>19</v>
      </c>
      <c r="G101" s="42">
        <v>19</v>
      </c>
      <c r="H101" s="42">
        <v>9</v>
      </c>
      <c r="I101" s="42">
        <v>16</v>
      </c>
      <c r="J101" s="42"/>
      <c r="K101" s="39">
        <f t="shared" si="23"/>
        <v>60</v>
      </c>
      <c r="L101" s="40">
        <f t="shared" si="24"/>
        <v>48.78048780487805</v>
      </c>
    </row>
    <row r="102" spans="1:12" s="43" customFormat="1" ht="18.75">
      <c r="A102" s="41" t="s">
        <v>9</v>
      </c>
      <c r="B102" s="39">
        <f t="shared" si="22"/>
        <v>124</v>
      </c>
      <c r="C102" s="42">
        <v>3</v>
      </c>
      <c r="D102" s="42">
        <v>3</v>
      </c>
      <c r="E102" s="42">
        <v>25</v>
      </c>
      <c r="F102" s="42">
        <v>32</v>
      </c>
      <c r="G102" s="42">
        <v>31</v>
      </c>
      <c r="H102" s="42">
        <v>21</v>
      </c>
      <c r="I102" s="42">
        <v>8</v>
      </c>
      <c r="J102" s="42">
        <v>1</v>
      </c>
      <c r="K102" s="39">
        <f t="shared" si="23"/>
        <v>31</v>
      </c>
      <c r="L102" s="40">
        <f t="shared" si="24"/>
        <v>25</v>
      </c>
    </row>
    <row r="103" spans="1:12" s="43" customFormat="1" ht="18.75">
      <c r="A103" s="41" t="s">
        <v>10</v>
      </c>
      <c r="B103" s="39">
        <f t="shared" si="22"/>
        <v>247</v>
      </c>
      <c r="C103" s="42">
        <v>56</v>
      </c>
      <c r="D103" s="42">
        <v>34</v>
      </c>
      <c r="E103" s="42">
        <v>68</v>
      </c>
      <c r="F103" s="42">
        <v>50</v>
      </c>
      <c r="G103" s="42">
        <v>24</v>
      </c>
      <c r="H103" s="42">
        <v>11</v>
      </c>
      <c r="I103" s="42">
        <v>3</v>
      </c>
      <c r="J103" s="42">
        <v>1</v>
      </c>
      <c r="K103" s="39">
        <f t="shared" si="23"/>
        <v>158</v>
      </c>
      <c r="L103" s="40">
        <f t="shared" si="24"/>
        <v>63.96761133603239</v>
      </c>
    </row>
    <row r="104" spans="1:12" s="43" customFormat="1" ht="18.75">
      <c r="A104" s="41" t="s">
        <v>11</v>
      </c>
      <c r="B104" s="39">
        <f t="shared" si="22"/>
        <v>247</v>
      </c>
      <c r="C104" s="42">
        <v>49</v>
      </c>
      <c r="D104" s="42">
        <v>89</v>
      </c>
      <c r="E104" s="42">
        <v>37</v>
      </c>
      <c r="F104" s="42">
        <v>53</v>
      </c>
      <c r="G104" s="42">
        <v>14</v>
      </c>
      <c r="H104" s="42">
        <v>4</v>
      </c>
      <c r="I104" s="42"/>
      <c r="J104" s="42">
        <v>1</v>
      </c>
      <c r="K104" s="39">
        <f t="shared" si="23"/>
        <v>175</v>
      </c>
      <c r="L104" s="40">
        <f t="shared" si="24"/>
        <v>70.8502024291498</v>
      </c>
    </row>
    <row r="105" spans="1:12" s="43" customFormat="1" ht="18.75">
      <c r="A105" s="41" t="s">
        <v>12</v>
      </c>
      <c r="B105" s="39">
        <f t="shared" si="22"/>
        <v>247</v>
      </c>
      <c r="C105" s="42">
        <v>102</v>
      </c>
      <c r="D105" s="42">
        <v>55</v>
      </c>
      <c r="E105" s="42">
        <v>35</v>
      </c>
      <c r="F105" s="42">
        <v>22</v>
      </c>
      <c r="G105" s="42">
        <v>17</v>
      </c>
      <c r="H105" s="42">
        <v>8</v>
      </c>
      <c r="I105" s="42">
        <v>3</v>
      </c>
      <c r="J105" s="42">
        <v>5</v>
      </c>
      <c r="K105" s="39">
        <f t="shared" si="23"/>
        <v>192</v>
      </c>
      <c r="L105" s="40">
        <f t="shared" si="24"/>
        <v>77.7327935222672</v>
      </c>
    </row>
    <row r="106" spans="1:12" s="43" customFormat="1" ht="18.75">
      <c r="A106" s="41" t="s">
        <v>13</v>
      </c>
      <c r="B106" s="39">
        <f t="shared" si="22"/>
        <v>124</v>
      </c>
      <c r="C106" s="42">
        <v>62</v>
      </c>
      <c r="D106" s="42">
        <v>28</v>
      </c>
      <c r="E106" s="42">
        <v>24</v>
      </c>
      <c r="F106" s="42">
        <v>7</v>
      </c>
      <c r="G106" s="42">
        <v>2</v>
      </c>
      <c r="H106" s="42"/>
      <c r="I106" s="42"/>
      <c r="J106" s="42">
        <v>1</v>
      </c>
      <c r="K106" s="39">
        <f t="shared" si="23"/>
        <v>114</v>
      </c>
      <c r="L106" s="40">
        <f t="shared" si="24"/>
        <v>91.93548387096774</v>
      </c>
    </row>
    <row r="107" spans="1:12" s="43" customFormat="1" ht="18.75">
      <c r="A107" s="41" t="s">
        <v>14</v>
      </c>
      <c r="B107" s="39">
        <f t="shared" si="22"/>
        <v>124</v>
      </c>
      <c r="C107" s="42">
        <v>15</v>
      </c>
      <c r="D107" s="42">
        <v>22</v>
      </c>
      <c r="E107" s="42">
        <v>33</v>
      </c>
      <c r="F107" s="42">
        <v>15</v>
      </c>
      <c r="G107" s="42">
        <v>16</v>
      </c>
      <c r="H107" s="42">
        <v>12</v>
      </c>
      <c r="I107" s="42">
        <v>10</v>
      </c>
      <c r="J107" s="42">
        <v>1</v>
      </c>
      <c r="K107" s="39">
        <f t="shared" si="23"/>
        <v>70</v>
      </c>
      <c r="L107" s="40">
        <f t="shared" si="24"/>
        <v>56.45161290322581</v>
      </c>
    </row>
    <row r="108" spans="1:12" s="45" customFormat="1" ht="18.75">
      <c r="A108" s="37" t="s">
        <v>28</v>
      </c>
      <c r="B108" s="37">
        <f>SUM(B100:B107)</f>
        <v>1360</v>
      </c>
      <c r="C108" s="37">
        <f aca="true" t="shared" si="25" ref="C108:K108">SUM(C100:C107)</f>
        <v>335</v>
      </c>
      <c r="D108" s="37">
        <f t="shared" si="25"/>
        <v>279</v>
      </c>
      <c r="E108" s="37">
        <f t="shared" si="25"/>
        <v>263</v>
      </c>
      <c r="F108" s="37">
        <f t="shared" si="25"/>
        <v>216</v>
      </c>
      <c r="G108" s="37">
        <f t="shared" si="25"/>
        <v>138</v>
      </c>
      <c r="H108" s="37">
        <f t="shared" si="25"/>
        <v>72</v>
      </c>
      <c r="I108" s="37">
        <f t="shared" si="25"/>
        <v>46</v>
      </c>
      <c r="J108" s="37">
        <f t="shared" si="25"/>
        <v>11</v>
      </c>
      <c r="K108" s="37">
        <f t="shared" si="25"/>
        <v>877</v>
      </c>
      <c r="L108" s="36">
        <f t="shared" si="24"/>
        <v>64.48529411764706</v>
      </c>
    </row>
    <row r="109" spans="1:12" s="45" customFormat="1" ht="18.75">
      <c r="A109" s="37" t="s">
        <v>29</v>
      </c>
      <c r="B109" s="37">
        <f aca="true" t="shared" si="26" ref="B109:K109">SUM(B90,B108)</f>
        <v>2713</v>
      </c>
      <c r="C109" s="37">
        <f t="shared" si="26"/>
        <v>552</v>
      </c>
      <c r="D109" s="37">
        <f t="shared" si="26"/>
        <v>501</v>
      </c>
      <c r="E109" s="37">
        <f t="shared" si="26"/>
        <v>533</v>
      </c>
      <c r="F109" s="37">
        <f t="shared" si="26"/>
        <v>465</v>
      </c>
      <c r="G109" s="37">
        <f t="shared" si="26"/>
        <v>351</v>
      </c>
      <c r="H109" s="37">
        <f t="shared" si="26"/>
        <v>168</v>
      </c>
      <c r="I109" s="37">
        <f t="shared" si="26"/>
        <v>119</v>
      </c>
      <c r="J109" s="37">
        <f t="shared" si="26"/>
        <v>24</v>
      </c>
      <c r="K109" s="37">
        <f t="shared" si="26"/>
        <v>1586</v>
      </c>
      <c r="L109" s="46">
        <f t="shared" si="24"/>
        <v>58.45927018061187</v>
      </c>
    </row>
    <row r="117" spans="1:12" s="45" customFormat="1" ht="18.75">
      <c r="A117" s="29"/>
      <c r="B117" s="30" t="s">
        <v>19</v>
      </c>
      <c r="C117" s="30"/>
      <c r="D117" s="30"/>
      <c r="E117" s="30"/>
      <c r="F117" s="30"/>
      <c r="G117" s="30"/>
      <c r="H117" s="30"/>
      <c r="I117" s="30"/>
      <c r="J117" s="30"/>
      <c r="K117" s="29" t="s">
        <v>4</v>
      </c>
      <c r="L117" s="29" t="s">
        <v>6</v>
      </c>
    </row>
    <row r="118" spans="1:12" s="45" customFormat="1" ht="18.75">
      <c r="A118" s="31" t="s">
        <v>0</v>
      </c>
      <c r="B118" s="31" t="s">
        <v>1</v>
      </c>
      <c r="C118" s="32" t="s">
        <v>3</v>
      </c>
      <c r="D118" s="32"/>
      <c r="E118" s="32"/>
      <c r="F118" s="32"/>
      <c r="G118" s="32"/>
      <c r="H118" s="32"/>
      <c r="I118" s="32"/>
      <c r="J118" s="32"/>
      <c r="K118" s="31" t="s">
        <v>5</v>
      </c>
      <c r="L118" s="31" t="s">
        <v>5</v>
      </c>
    </row>
    <row r="119" spans="1:12" s="45" customFormat="1" ht="18.75">
      <c r="A119" s="33"/>
      <c r="B119" s="34" t="s">
        <v>2</v>
      </c>
      <c r="C119" s="35">
        <v>4</v>
      </c>
      <c r="D119" s="35">
        <v>3.5</v>
      </c>
      <c r="E119" s="35">
        <v>3</v>
      </c>
      <c r="F119" s="35">
        <v>2.5</v>
      </c>
      <c r="G119" s="35">
        <v>2</v>
      </c>
      <c r="H119" s="35">
        <v>1.5</v>
      </c>
      <c r="I119" s="35">
        <v>1</v>
      </c>
      <c r="J119" s="35">
        <v>0</v>
      </c>
      <c r="K119" s="34" t="s">
        <v>16</v>
      </c>
      <c r="L119" s="34" t="s">
        <v>16</v>
      </c>
    </row>
    <row r="120" spans="1:12" s="43" customFormat="1" ht="18.75">
      <c r="A120" s="38" t="s">
        <v>7</v>
      </c>
      <c r="B120" s="39">
        <f>SUM(C120:J120)</f>
        <v>157</v>
      </c>
      <c r="C120" s="39">
        <v>6</v>
      </c>
      <c r="D120" s="39">
        <v>9</v>
      </c>
      <c r="E120" s="39">
        <v>35</v>
      </c>
      <c r="F120" s="39">
        <v>31</v>
      </c>
      <c r="G120" s="39">
        <v>29</v>
      </c>
      <c r="H120" s="39">
        <v>23</v>
      </c>
      <c r="I120" s="39">
        <v>15</v>
      </c>
      <c r="J120" s="39">
        <v>9</v>
      </c>
      <c r="K120" s="39">
        <f aca="true" t="shared" si="27" ref="K120:K125">SUM(C120:E120)</f>
        <v>50</v>
      </c>
      <c r="L120" s="40">
        <f>(100*K120)/B120</f>
        <v>31.84713375796178</v>
      </c>
    </row>
    <row r="121" spans="1:12" s="43" customFormat="1" ht="18.75">
      <c r="A121" s="41" t="s">
        <v>8</v>
      </c>
      <c r="B121" s="39">
        <f aca="true" t="shared" si="28" ref="B121:B127">SUM(C121:J121)</f>
        <v>157</v>
      </c>
      <c r="C121" s="42">
        <v>10</v>
      </c>
      <c r="D121" s="42">
        <v>11</v>
      </c>
      <c r="E121" s="42">
        <v>33</v>
      </c>
      <c r="F121" s="42">
        <v>18</v>
      </c>
      <c r="G121" s="42">
        <v>34</v>
      </c>
      <c r="H121" s="42">
        <v>30</v>
      </c>
      <c r="I121" s="42">
        <v>14</v>
      </c>
      <c r="J121" s="42">
        <v>7</v>
      </c>
      <c r="K121" s="39">
        <f t="shared" si="27"/>
        <v>54</v>
      </c>
      <c r="L121" s="40">
        <f aca="true" t="shared" si="29" ref="L121:L128">(100*K121)/B121</f>
        <v>34.394904458598724</v>
      </c>
    </row>
    <row r="122" spans="1:12" s="43" customFormat="1" ht="18.75">
      <c r="A122" s="41" t="s">
        <v>9</v>
      </c>
      <c r="B122" s="39">
        <f t="shared" si="28"/>
        <v>1088</v>
      </c>
      <c r="C122" s="42">
        <v>200</v>
      </c>
      <c r="D122" s="42">
        <v>166</v>
      </c>
      <c r="E122" s="42">
        <v>220</v>
      </c>
      <c r="F122" s="42">
        <v>166</v>
      </c>
      <c r="G122" s="42">
        <v>106</v>
      </c>
      <c r="H122" s="42">
        <v>75</v>
      </c>
      <c r="I122" s="42">
        <v>70</v>
      </c>
      <c r="J122" s="42">
        <v>85</v>
      </c>
      <c r="K122" s="39">
        <f t="shared" si="27"/>
        <v>586</v>
      </c>
      <c r="L122" s="40">
        <f t="shared" si="29"/>
        <v>53.86029411764706</v>
      </c>
    </row>
    <row r="123" spans="1:12" s="43" customFormat="1" ht="18.75">
      <c r="A123" s="41" t="s">
        <v>10</v>
      </c>
      <c r="B123" s="39">
        <f t="shared" si="28"/>
        <v>157</v>
      </c>
      <c r="C123" s="42">
        <v>55</v>
      </c>
      <c r="D123" s="42">
        <v>29</v>
      </c>
      <c r="E123" s="42">
        <v>26</v>
      </c>
      <c r="F123" s="42">
        <v>18</v>
      </c>
      <c r="G123" s="42">
        <v>7</v>
      </c>
      <c r="H123" s="42">
        <v>8</v>
      </c>
      <c r="I123" s="42">
        <v>3</v>
      </c>
      <c r="J123" s="42">
        <v>11</v>
      </c>
      <c r="K123" s="39">
        <f t="shared" si="27"/>
        <v>110</v>
      </c>
      <c r="L123" s="40">
        <f t="shared" si="29"/>
        <v>70.06369426751593</v>
      </c>
    </row>
    <row r="124" spans="1:12" s="43" customFormat="1" ht="18.75">
      <c r="A124" s="41" t="s">
        <v>11</v>
      </c>
      <c r="B124" s="39">
        <f t="shared" si="28"/>
        <v>157</v>
      </c>
      <c r="C124" s="42">
        <v>67</v>
      </c>
      <c r="D124" s="42">
        <v>26</v>
      </c>
      <c r="E124" s="42">
        <v>14</v>
      </c>
      <c r="F124" s="42">
        <v>24</v>
      </c>
      <c r="G124" s="42">
        <v>6</v>
      </c>
      <c r="H124" s="42">
        <v>10</v>
      </c>
      <c r="I124" s="42">
        <v>5</v>
      </c>
      <c r="J124" s="42">
        <v>5</v>
      </c>
      <c r="K124" s="39">
        <f t="shared" si="27"/>
        <v>107</v>
      </c>
      <c r="L124" s="40">
        <f t="shared" si="29"/>
        <v>68.15286624203821</v>
      </c>
    </row>
    <row r="125" spans="1:12" s="43" customFormat="1" ht="18.75">
      <c r="A125" s="41" t="s">
        <v>12</v>
      </c>
      <c r="B125" s="39">
        <f t="shared" si="28"/>
        <v>157</v>
      </c>
      <c r="C125" s="42">
        <v>61</v>
      </c>
      <c r="D125" s="42">
        <v>32</v>
      </c>
      <c r="E125" s="42">
        <v>31</v>
      </c>
      <c r="F125" s="42">
        <v>14</v>
      </c>
      <c r="G125" s="42">
        <v>8</v>
      </c>
      <c r="H125" s="42">
        <v>1</v>
      </c>
      <c r="I125" s="42"/>
      <c r="J125" s="42">
        <v>10</v>
      </c>
      <c r="K125" s="39">
        <f t="shared" si="27"/>
        <v>124</v>
      </c>
      <c r="L125" s="40">
        <f t="shared" si="29"/>
        <v>78.98089171974522</v>
      </c>
    </row>
    <row r="126" spans="1:12" s="43" customFormat="1" ht="18.75">
      <c r="A126" s="41" t="s">
        <v>13</v>
      </c>
      <c r="B126" s="39">
        <f t="shared" si="28"/>
        <v>0</v>
      </c>
      <c r="C126" s="44" t="s">
        <v>31</v>
      </c>
      <c r="D126" s="44" t="s">
        <v>31</v>
      </c>
      <c r="E126" s="44" t="s">
        <v>31</v>
      </c>
      <c r="F126" s="44" t="s">
        <v>31</v>
      </c>
      <c r="G126" s="44" t="s">
        <v>31</v>
      </c>
      <c r="H126" s="44" t="s">
        <v>31</v>
      </c>
      <c r="I126" s="44" t="s">
        <v>31</v>
      </c>
      <c r="J126" s="44" t="s">
        <v>31</v>
      </c>
      <c r="K126" s="44" t="s">
        <v>31</v>
      </c>
      <c r="L126" s="44" t="s">
        <v>31</v>
      </c>
    </row>
    <row r="127" spans="1:12" s="43" customFormat="1" ht="18.75">
      <c r="A127" s="41" t="s">
        <v>14</v>
      </c>
      <c r="B127" s="39">
        <f t="shared" si="28"/>
        <v>157</v>
      </c>
      <c r="C127" s="42">
        <v>29</v>
      </c>
      <c r="D127" s="42">
        <v>20</v>
      </c>
      <c r="E127" s="42">
        <v>15</v>
      </c>
      <c r="F127" s="42">
        <v>17</v>
      </c>
      <c r="G127" s="42">
        <v>32</v>
      </c>
      <c r="H127" s="42">
        <v>15</v>
      </c>
      <c r="I127" s="42">
        <v>15</v>
      </c>
      <c r="J127" s="42">
        <v>14</v>
      </c>
      <c r="K127" s="39">
        <f>SUM(C127:E127)</f>
        <v>64</v>
      </c>
      <c r="L127" s="40">
        <f t="shared" si="29"/>
        <v>40.76433121019108</v>
      </c>
    </row>
    <row r="128" spans="1:12" s="45" customFormat="1" ht="18.75">
      <c r="A128" s="37" t="s">
        <v>28</v>
      </c>
      <c r="B128" s="29">
        <f>SUM(B120:B127)</f>
        <v>2030</v>
      </c>
      <c r="C128" s="29">
        <f aca="true" t="shared" si="30" ref="C128:K128">SUM(C120:C127)</f>
        <v>428</v>
      </c>
      <c r="D128" s="29">
        <f t="shared" si="30"/>
        <v>293</v>
      </c>
      <c r="E128" s="29">
        <f t="shared" si="30"/>
        <v>374</v>
      </c>
      <c r="F128" s="29">
        <f t="shared" si="30"/>
        <v>288</v>
      </c>
      <c r="G128" s="29">
        <f t="shared" si="30"/>
        <v>222</v>
      </c>
      <c r="H128" s="29">
        <f t="shared" si="30"/>
        <v>162</v>
      </c>
      <c r="I128" s="29">
        <f t="shared" si="30"/>
        <v>122</v>
      </c>
      <c r="J128" s="29">
        <f t="shared" si="30"/>
        <v>141</v>
      </c>
      <c r="K128" s="29">
        <f t="shared" si="30"/>
        <v>1095</v>
      </c>
      <c r="L128" s="36">
        <f t="shared" si="29"/>
        <v>53.94088669950739</v>
      </c>
    </row>
    <row r="129" spans="1:12" ht="18.75">
      <c r="A129" s="2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/>
    </row>
    <row r="130" spans="1:12" ht="18.75">
      <c r="A130" s="24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1"/>
    </row>
    <row r="131" spans="1:12" ht="18.75">
      <c r="A131" s="2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1"/>
    </row>
    <row r="132" spans="1:12" ht="18.75">
      <c r="A132" s="24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1"/>
    </row>
    <row r="133" spans="1:12" ht="18.75">
      <c r="A133" s="24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1"/>
    </row>
    <row r="134" spans="1:12" ht="18.75">
      <c r="A134" s="24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1"/>
    </row>
    <row r="135" spans="1:12" s="45" customFormat="1" ht="18.75">
      <c r="A135" s="29"/>
      <c r="B135" s="30" t="s">
        <v>25</v>
      </c>
      <c r="C135" s="30"/>
      <c r="D135" s="30"/>
      <c r="E135" s="30"/>
      <c r="F135" s="30"/>
      <c r="G135" s="30"/>
      <c r="H135" s="30"/>
      <c r="I135" s="30"/>
      <c r="J135" s="30"/>
      <c r="K135" s="29" t="s">
        <v>4</v>
      </c>
      <c r="L135" s="29" t="s">
        <v>6</v>
      </c>
    </row>
    <row r="136" spans="1:12" s="45" customFormat="1" ht="18.75">
      <c r="A136" s="31" t="s">
        <v>0</v>
      </c>
      <c r="B136" s="31" t="s">
        <v>1</v>
      </c>
      <c r="C136" s="32" t="s">
        <v>3</v>
      </c>
      <c r="D136" s="32"/>
      <c r="E136" s="32"/>
      <c r="F136" s="32"/>
      <c r="G136" s="32"/>
      <c r="H136" s="32"/>
      <c r="I136" s="32"/>
      <c r="J136" s="32"/>
      <c r="K136" s="31" t="s">
        <v>5</v>
      </c>
      <c r="L136" s="31" t="s">
        <v>5</v>
      </c>
    </row>
    <row r="137" spans="1:12" s="45" customFormat="1" ht="18.75">
      <c r="A137" s="33"/>
      <c r="B137" s="34" t="s">
        <v>2</v>
      </c>
      <c r="C137" s="35">
        <v>4</v>
      </c>
      <c r="D137" s="35">
        <v>3.5</v>
      </c>
      <c r="E137" s="35">
        <v>3</v>
      </c>
      <c r="F137" s="35">
        <v>2.5</v>
      </c>
      <c r="G137" s="35">
        <v>2</v>
      </c>
      <c r="H137" s="35">
        <v>1.5</v>
      </c>
      <c r="I137" s="35">
        <v>1</v>
      </c>
      <c r="J137" s="35">
        <v>0</v>
      </c>
      <c r="K137" s="34" t="s">
        <v>16</v>
      </c>
      <c r="L137" s="34" t="s">
        <v>16</v>
      </c>
    </row>
    <row r="138" spans="1:12" s="43" customFormat="1" ht="18.75">
      <c r="A138" s="38" t="s">
        <v>7</v>
      </c>
      <c r="B138" s="39">
        <f aca="true" t="shared" si="31" ref="B138:B145">SUM(C138:J138)</f>
        <v>147</v>
      </c>
      <c r="C138" s="39">
        <v>26</v>
      </c>
      <c r="D138" s="39">
        <v>16</v>
      </c>
      <c r="E138" s="39">
        <v>25</v>
      </c>
      <c r="F138" s="39">
        <v>32</v>
      </c>
      <c r="G138" s="39">
        <v>25</v>
      </c>
      <c r="H138" s="39">
        <v>15</v>
      </c>
      <c r="I138" s="39">
        <v>4</v>
      </c>
      <c r="J138" s="39">
        <v>4</v>
      </c>
      <c r="K138" s="39">
        <f>SUM(C138:E138)</f>
        <v>67</v>
      </c>
      <c r="L138" s="40">
        <f aca="true" t="shared" si="32" ref="L138:L147">(100*K138)/B138</f>
        <v>45.57823129251701</v>
      </c>
    </row>
    <row r="139" spans="1:12" s="43" customFormat="1" ht="18.75">
      <c r="A139" s="41" t="s">
        <v>8</v>
      </c>
      <c r="B139" s="39">
        <f t="shared" si="31"/>
        <v>146</v>
      </c>
      <c r="C139" s="42">
        <v>6</v>
      </c>
      <c r="D139" s="42">
        <v>17</v>
      </c>
      <c r="E139" s="42">
        <v>22</v>
      </c>
      <c r="F139" s="42">
        <v>23</v>
      </c>
      <c r="G139" s="42">
        <v>37</v>
      </c>
      <c r="H139" s="42">
        <v>28</v>
      </c>
      <c r="I139" s="42">
        <v>10</v>
      </c>
      <c r="J139" s="42">
        <v>3</v>
      </c>
      <c r="K139" s="39">
        <f>SUM(C139:E139)</f>
        <v>45</v>
      </c>
      <c r="L139" s="40">
        <f t="shared" si="32"/>
        <v>30.82191780821918</v>
      </c>
    </row>
    <row r="140" spans="1:12" s="43" customFormat="1" ht="18.75">
      <c r="A140" s="41" t="s">
        <v>9</v>
      </c>
      <c r="B140" s="39">
        <f t="shared" si="31"/>
        <v>0</v>
      </c>
      <c r="C140" s="44" t="s">
        <v>31</v>
      </c>
      <c r="D140" s="44" t="s">
        <v>31</v>
      </c>
      <c r="E140" s="44" t="s">
        <v>31</v>
      </c>
      <c r="F140" s="44" t="s">
        <v>31</v>
      </c>
      <c r="G140" s="44" t="s">
        <v>31</v>
      </c>
      <c r="H140" s="44" t="s">
        <v>31</v>
      </c>
      <c r="I140" s="44" t="s">
        <v>31</v>
      </c>
      <c r="J140" s="44" t="s">
        <v>31</v>
      </c>
      <c r="K140" s="47" t="s">
        <v>31</v>
      </c>
      <c r="L140" s="48" t="s">
        <v>31</v>
      </c>
    </row>
    <row r="141" spans="1:12" s="43" customFormat="1" ht="18.75">
      <c r="A141" s="41" t="s">
        <v>10</v>
      </c>
      <c r="B141" s="39">
        <f t="shared" si="31"/>
        <v>149</v>
      </c>
      <c r="C141" s="42">
        <v>50</v>
      </c>
      <c r="D141" s="42">
        <v>23</v>
      </c>
      <c r="E141" s="42">
        <v>25</v>
      </c>
      <c r="F141" s="42">
        <v>18</v>
      </c>
      <c r="G141" s="42">
        <v>12</v>
      </c>
      <c r="H141" s="42">
        <v>8</v>
      </c>
      <c r="I141" s="42">
        <v>4</v>
      </c>
      <c r="J141" s="42">
        <v>9</v>
      </c>
      <c r="K141" s="39">
        <f>SUM(C141:E141)</f>
        <v>98</v>
      </c>
      <c r="L141" s="40">
        <f t="shared" si="32"/>
        <v>65.77181208053692</v>
      </c>
    </row>
    <row r="142" spans="1:12" s="43" customFormat="1" ht="18.75">
      <c r="A142" s="41" t="s">
        <v>11</v>
      </c>
      <c r="B142" s="39">
        <f t="shared" si="31"/>
        <v>149</v>
      </c>
      <c r="C142" s="42">
        <v>32</v>
      </c>
      <c r="D142" s="42">
        <v>48</v>
      </c>
      <c r="E142" s="42">
        <v>41</v>
      </c>
      <c r="F142" s="42">
        <v>16</v>
      </c>
      <c r="G142" s="42">
        <v>7</v>
      </c>
      <c r="H142" s="42"/>
      <c r="I142" s="42"/>
      <c r="J142" s="42">
        <v>5</v>
      </c>
      <c r="K142" s="39">
        <f>SUM(C142:E142)</f>
        <v>121</v>
      </c>
      <c r="L142" s="40">
        <f t="shared" si="32"/>
        <v>81.20805369127517</v>
      </c>
    </row>
    <row r="143" spans="1:12" s="43" customFormat="1" ht="18.75">
      <c r="A143" s="41" t="s">
        <v>12</v>
      </c>
      <c r="B143" s="39">
        <f t="shared" si="31"/>
        <v>146</v>
      </c>
      <c r="C143" s="42">
        <v>94</v>
      </c>
      <c r="D143" s="42">
        <v>26</v>
      </c>
      <c r="E143" s="42">
        <v>20</v>
      </c>
      <c r="F143" s="42">
        <v>1</v>
      </c>
      <c r="G143" s="42"/>
      <c r="H143" s="42">
        <v>1</v>
      </c>
      <c r="I143" s="42"/>
      <c r="J143" s="42">
        <v>4</v>
      </c>
      <c r="K143" s="39">
        <f>SUM(C143:E143)</f>
        <v>140</v>
      </c>
      <c r="L143" s="40">
        <f t="shared" si="32"/>
        <v>95.89041095890411</v>
      </c>
    </row>
    <row r="144" spans="1:12" s="43" customFormat="1" ht="18.75">
      <c r="A144" s="41" t="s">
        <v>13</v>
      </c>
      <c r="B144" s="39">
        <f t="shared" si="31"/>
        <v>0</v>
      </c>
      <c r="C144" s="44" t="s">
        <v>31</v>
      </c>
      <c r="D144" s="44" t="s">
        <v>31</v>
      </c>
      <c r="E144" s="44" t="s">
        <v>31</v>
      </c>
      <c r="F144" s="44" t="s">
        <v>31</v>
      </c>
      <c r="G144" s="44" t="s">
        <v>31</v>
      </c>
      <c r="H144" s="44" t="s">
        <v>31</v>
      </c>
      <c r="I144" s="44" t="s">
        <v>31</v>
      </c>
      <c r="J144" s="44" t="s">
        <v>31</v>
      </c>
      <c r="K144" s="47" t="s">
        <v>31</v>
      </c>
      <c r="L144" s="48" t="s">
        <v>31</v>
      </c>
    </row>
    <row r="145" spans="1:12" s="43" customFormat="1" ht="18.75">
      <c r="A145" s="41" t="s">
        <v>14</v>
      </c>
      <c r="B145" s="39">
        <f t="shared" si="31"/>
        <v>146</v>
      </c>
      <c r="C145" s="42">
        <v>29</v>
      </c>
      <c r="D145" s="42">
        <v>19</v>
      </c>
      <c r="E145" s="42">
        <v>15</v>
      </c>
      <c r="F145" s="42">
        <v>20</v>
      </c>
      <c r="G145" s="42">
        <v>27</v>
      </c>
      <c r="H145" s="42">
        <v>17</v>
      </c>
      <c r="I145" s="42">
        <v>16</v>
      </c>
      <c r="J145" s="42">
        <v>3</v>
      </c>
      <c r="K145" s="39">
        <f>SUM(C145:E145)</f>
        <v>63</v>
      </c>
      <c r="L145" s="40">
        <f t="shared" si="32"/>
        <v>43.15068493150685</v>
      </c>
    </row>
    <row r="146" spans="1:12" s="45" customFormat="1" ht="18.75">
      <c r="A146" s="37" t="s">
        <v>28</v>
      </c>
      <c r="B146" s="37">
        <f>SUM(B138:B145)</f>
        <v>883</v>
      </c>
      <c r="C146" s="37">
        <f aca="true" t="shared" si="33" ref="C146:K146">SUM(C138:C145)</f>
        <v>237</v>
      </c>
      <c r="D146" s="37">
        <f t="shared" si="33"/>
        <v>149</v>
      </c>
      <c r="E146" s="37">
        <f t="shared" si="33"/>
        <v>148</v>
      </c>
      <c r="F146" s="37">
        <f t="shared" si="33"/>
        <v>110</v>
      </c>
      <c r="G146" s="37">
        <f t="shared" si="33"/>
        <v>108</v>
      </c>
      <c r="H146" s="37">
        <f t="shared" si="33"/>
        <v>69</v>
      </c>
      <c r="I146" s="37">
        <f t="shared" si="33"/>
        <v>34</v>
      </c>
      <c r="J146" s="37">
        <f t="shared" si="33"/>
        <v>28</v>
      </c>
      <c r="K146" s="37">
        <f t="shared" si="33"/>
        <v>534</v>
      </c>
      <c r="L146" s="36">
        <f t="shared" si="32"/>
        <v>60.47565118912797</v>
      </c>
    </row>
    <row r="147" spans="1:12" s="45" customFormat="1" ht="18.75">
      <c r="A147" s="37" t="s">
        <v>29</v>
      </c>
      <c r="B147" s="37">
        <f aca="true" t="shared" si="34" ref="B147:K147">SUM(B128,B146)</f>
        <v>2913</v>
      </c>
      <c r="C147" s="37">
        <f t="shared" si="34"/>
        <v>665</v>
      </c>
      <c r="D147" s="37">
        <f t="shared" si="34"/>
        <v>442</v>
      </c>
      <c r="E147" s="37">
        <f t="shared" si="34"/>
        <v>522</v>
      </c>
      <c r="F147" s="37">
        <f t="shared" si="34"/>
        <v>398</v>
      </c>
      <c r="G147" s="37">
        <f t="shared" si="34"/>
        <v>330</v>
      </c>
      <c r="H147" s="37">
        <f t="shared" si="34"/>
        <v>231</v>
      </c>
      <c r="I147" s="37">
        <f t="shared" si="34"/>
        <v>156</v>
      </c>
      <c r="J147" s="37">
        <f t="shared" si="34"/>
        <v>169</v>
      </c>
      <c r="K147" s="37">
        <f t="shared" si="34"/>
        <v>1629</v>
      </c>
      <c r="L147" s="46">
        <f t="shared" si="32"/>
        <v>55.921730175077236</v>
      </c>
    </row>
    <row r="155" spans="1:12" s="45" customFormat="1" ht="18.75">
      <c r="A155" s="29"/>
      <c r="B155" s="30" t="s">
        <v>20</v>
      </c>
      <c r="C155" s="30"/>
      <c r="D155" s="30"/>
      <c r="E155" s="30"/>
      <c r="F155" s="30"/>
      <c r="G155" s="30"/>
      <c r="H155" s="30"/>
      <c r="I155" s="30"/>
      <c r="J155" s="30"/>
      <c r="K155" s="29" t="s">
        <v>4</v>
      </c>
      <c r="L155" s="29" t="s">
        <v>6</v>
      </c>
    </row>
    <row r="156" spans="1:12" s="45" customFormat="1" ht="18.75">
      <c r="A156" s="31" t="s">
        <v>0</v>
      </c>
      <c r="B156" s="31" t="s">
        <v>1</v>
      </c>
      <c r="C156" s="32" t="s">
        <v>3</v>
      </c>
      <c r="D156" s="32"/>
      <c r="E156" s="32"/>
      <c r="F156" s="32"/>
      <c r="G156" s="32"/>
      <c r="H156" s="32"/>
      <c r="I156" s="32"/>
      <c r="J156" s="32"/>
      <c r="K156" s="31" t="s">
        <v>5</v>
      </c>
      <c r="L156" s="31" t="s">
        <v>5</v>
      </c>
    </row>
    <row r="157" spans="1:12" s="45" customFormat="1" ht="18.75">
      <c r="A157" s="33"/>
      <c r="B157" s="34" t="s">
        <v>2</v>
      </c>
      <c r="C157" s="35">
        <v>4</v>
      </c>
      <c r="D157" s="35">
        <v>3.5</v>
      </c>
      <c r="E157" s="35">
        <v>3</v>
      </c>
      <c r="F157" s="35">
        <v>2.5</v>
      </c>
      <c r="G157" s="35">
        <v>2</v>
      </c>
      <c r="H157" s="35">
        <v>1.5</v>
      </c>
      <c r="I157" s="35">
        <v>1</v>
      </c>
      <c r="J157" s="35">
        <v>0</v>
      </c>
      <c r="K157" s="34" t="s">
        <v>16</v>
      </c>
      <c r="L157" s="34" t="s">
        <v>16</v>
      </c>
    </row>
    <row r="158" spans="1:12" s="43" customFormat="1" ht="18.75">
      <c r="A158" s="38" t="s">
        <v>7</v>
      </c>
      <c r="B158" s="39">
        <f>SUM(C158:J158)</f>
        <v>138</v>
      </c>
      <c r="C158" s="39">
        <v>1</v>
      </c>
      <c r="D158" s="39">
        <v>5</v>
      </c>
      <c r="E158" s="39">
        <v>10</v>
      </c>
      <c r="F158" s="39">
        <v>37</v>
      </c>
      <c r="G158" s="39">
        <v>23</v>
      </c>
      <c r="H158" s="39">
        <v>23</v>
      </c>
      <c r="I158" s="39">
        <v>29</v>
      </c>
      <c r="J158" s="39">
        <v>10</v>
      </c>
      <c r="K158" s="39">
        <f>SUM(C158:E158)</f>
        <v>16</v>
      </c>
      <c r="L158" s="40">
        <f>(100*K158)/B158</f>
        <v>11.594202898550725</v>
      </c>
    </row>
    <row r="159" spans="1:12" s="43" customFormat="1" ht="18.75">
      <c r="A159" s="41" t="s">
        <v>8</v>
      </c>
      <c r="B159" s="39">
        <f aca="true" t="shared" si="35" ref="B159:B165">SUM(C159:J159)</f>
        <v>138</v>
      </c>
      <c r="C159" s="42">
        <v>6</v>
      </c>
      <c r="D159" s="42">
        <v>9</v>
      </c>
      <c r="E159" s="42">
        <v>15</v>
      </c>
      <c r="F159" s="42">
        <v>8</v>
      </c>
      <c r="G159" s="42">
        <v>33</v>
      </c>
      <c r="H159" s="42">
        <v>29</v>
      </c>
      <c r="I159" s="42">
        <v>35</v>
      </c>
      <c r="J159" s="42">
        <v>3</v>
      </c>
      <c r="K159" s="39">
        <f>SUM(C159:E159)</f>
        <v>30</v>
      </c>
      <c r="L159" s="40">
        <f aca="true" t="shared" si="36" ref="L159:L166">(100*K159)/B159</f>
        <v>21.73913043478261</v>
      </c>
    </row>
    <row r="160" spans="1:12" s="43" customFormat="1" ht="18.75">
      <c r="A160" s="41" t="s">
        <v>9</v>
      </c>
      <c r="B160" s="39">
        <f t="shared" si="35"/>
        <v>0</v>
      </c>
      <c r="C160" s="44" t="s">
        <v>31</v>
      </c>
      <c r="D160" s="44" t="s">
        <v>31</v>
      </c>
      <c r="E160" s="44" t="s">
        <v>31</v>
      </c>
      <c r="F160" s="44" t="s">
        <v>31</v>
      </c>
      <c r="G160" s="44" t="s">
        <v>31</v>
      </c>
      <c r="H160" s="44" t="s">
        <v>31</v>
      </c>
      <c r="I160" s="44" t="s">
        <v>31</v>
      </c>
      <c r="J160" s="44" t="s">
        <v>31</v>
      </c>
      <c r="K160" s="47" t="s">
        <v>31</v>
      </c>
      <c r="L160" s="48" t="s">
        <v>31</v>
      </c>
    </row>
    <row r="161" spans="1:12" s="43" customFormat="1" ht="18.75">
      <c r="A161" s="41" t="s">
        <v>10</v>
      </c>
      <c r="B161" s="39">
        <f t="shared" si="35"/>
        <v>276</v>
      </c>
      <c r="C161" s="42">
        <v>16</v>
      </c>
      <c r="D161" s="42">
        <v>30</v>
      </c>
      <c r="E161" s="42">
        <v>79</v>
      </c>
      <c r="F161" s="42">
        <v>74</v>
      </c>
      <c r="G161" s="42">
        <v>62</v>
      </c>
      <c r="H161" s="42">
        <v>5</v>
      </c>
      <c r="I161" s="42"/>
      <c r="J161" s="42">
        <v>10</v>
      </c>
      <c r="K161" s="39">
        <f>SUM(C161:E161)</f>
        <v>125</v>
      </c>
      <c r="L161" s="40">
        <f t="shared" si="36"/>
        <v>45.289855072463766</v>
      </c>
    </row>
    <row r="162" spans="1:12" s="43" customFormat="1" ht="18.75">
      <c r="A162" s="41" t="s">
        <v>11</v>
      </c>
      <c r="B162" s="39">
        <f t="shared" si="35"/>
        <v>138</v>
      </c>
      <c r="C162" s="42">
        <v>102</v>
      </c>
      <c r="D162" s="42">
        <v>23</v>
      </c>
      <c r="E162" s="42">
        <v>5</v>
      </c>
      <c r="F162" s="42">
        <v>5</v>
      </c>
      <c r="G162" s="42"/>
      <c r="H162" s="42"/>
      <c r="I162" s="42"/>
      <c r="J162" s="42">
        <v>3</v>
      </c>
      <c r="K162" s="39">
        <f>SUM(C162:E162)</f>
        <v>130</v>
      </c>
      <c r="L162" s="40">
        <f t="shared" si="36"/>
        <v>94.20289855072464</v>
      </c>
    </row>
    <row r="163" spans="1:12" s="43" customFormat="1" ht="18.75">
      <c r="A163" s="41" t="s">
        <v>12</v>
      </c>
      <c r="B163" s="39">
        <f t="shared" si="35"/>
        <v>138</v>
      </c>
      <c r="C163" s="42">
        <v>32</v>
      </c>
      <c r="D163" s="42">
        <v>27</v>
      </c>
      <c r="E163" s="42">
        <v>49</v>
      </c>
      <c r="F163" s="42">
        <v>23</v>
      </c>
      <c r="G163" s="42">
        <v>4</v>
      </c>
      <c r="H163" s="42"/>
      <c r="I163" s="42"/>
      <c r="J163" s="42">
        <v>3</v>
      </c>
      <c r="K163" s="39">
        <f>SUM(C163:E163)</f>
        <v>108</v>
      </c>
      <c r="L163" s="40">
        <f t="shared" si="36"/>
        <v>78.26086956521739</v>
      </c>
    </row>
    <row r="164" spans="1:12" s="43" customFormat="1" ht="18.75">
      <c r="A164" s="41" t="s">
        <v>13</v>
      </c>
      <c r="B164" s="39">
        <f t="shared" si="35"/>
        <v>0</v>
      </c>
      <c r="C164" s="44" t="s">
        <v>31</v>
      </c>
      <c r="D164" s="44" t="s">
        <v>31</v>
      </c>
      <c r="E164" s="44" t="s">
        <v>31</v>
      </c>
      <c r="F164" s="44" t="s">
        <v>31</v>
      </c>
      <c r="G164" s="44" t="s">
        <v>31</v>
      </c>
      <c r="H164" s="44" t="s">
        <v>31</v>
      </c>
      <c r="I164" s="44" t="s">
        <v>31</v>
      </c>
      <c r="J164" s="44" t="s">
        <v>31</v>
      </c>
      <c r="K164" s="47" t="s">
        <v>31</v>
      </c>
      <c r="L164" s="48" t="s">
        <v>31</v>
      </c>
    </row>
    <row r="165" spans="1:12" s="43" customFormat="1" ht="18.75">
      <c r="A165" s="41" t="s">
        <v>14</v>
      </c>
      <c r="B165" s="39">
        <f t="shared" si="35"/>
        <v>138</v>
      </c>
      <c r="C165" s="42">
        <v>7</v>
      </c>
      <c r="D165" s="42">
        <v>4</v>
      </c>
      <c r="E165" s="42">
        <v>12</v>
      </c>
      <c r="F165" s="42">
        <v>44</v>
      </c>
      <c r="G165" s="42">
        <v>52</v>
      </c>
      <c r="H165" s="42">
        <v>15</v>
      </c>
      <c r="I165" s="42">
        <v>1</v>
      </c>
      <c r="J165" s="42">
        <v>3</v>
      </c>
      <c r="K165" s="39">
        <f>SUM(C165:E165)</f>
        <v>23</v>
      </c>
      <c r="L165" s="40">
        <f t="shared" si="36"/>
        <v>16.666666666666668</v>
      </c>
    </row>
    <row r="166" spans="1:12" s="45" customFormat="1" ht="18.75">
      <c r="A166" s="37" t="s">
        <v>28</v>
      </c>
      <c r="B166" s="29">
        <f>SUM(B158:B165)</f>
        <v>966</v>
      </c>
      <c r="C166" s="29">
        <f aca="true" t="shared" si="37" ref="C166:K166">SUM(C158:C165)</f>
        <v>164</v>
      </c>
      <c r="D166" s="29">
        <f t="shared" si="37"/>
        <v>98</v>
      </c>
      <c r="E166" s="29">
        <f t="shared" si="37"/>
        <v>170</v>
      </c>
      <c r="F166" s="29">
        <f t="shared" si="37"/>
        <v>191</v>
      </c>
      <c r="G166" s="29">
        <f t="shared" si="37"/>
        <v>174</v>
      </c>
      <c r="H166" s="29">
        <f t="shared" si="37"/>
        <v>72</v>
      </c>
      <c r="I166" s="29">
        <f t="shared" si="37"/>
        <v>65</v>
      </c>
      <c r="J166" s="29">
        <f t="shared" si="37"/>
        <v>32</v>
      </c>
      <c r="K166" s="29">
        <f t="shared" si="37"/>
        <v>432</v>
      </c>
      <c r="L166" s="36">
        <f t="shared" si="36"/>
        <v>44.72049689440994</v>
      </c>
    </row>
    <row r="167" spans="1:12" ht="18.75">
      <c r="A167" s="2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5"/>
    </row>
    <row r="168" spans="1:12" ht="18.75">
      <c r="A168" s="24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1"/>
    </row>
    <row r="169" spans="1:12" ht="18.75">
      <c r="A169" s="2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1"/>
    </row>
    <row r="170" spans="1:12" ht="18.75">
      <c r="A170" s="24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1"/>
    </row>
    <row r="171" spans="1:12" ht="18.75">
      <c r="A171" s="24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1"/>
    </row>
    <row r="172" spans="1:12" ht="18.75">
      <c r="A172" s="2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1"/>
    </row>
    <row r="173" spans="1:12" s="45" customFormat="1" ht="18.75">
      <c r="A173" s="29"/>
      <c r="B173" s="30" t="s">
        <v>26</v>
      </c>
      <c r="C173" s="30"/>
      <c r="D173" s="30"/>
      <c r="E173" s="30"/>
      <c r="F173" s="30"/>
      <c r="G173" s="30"/>
      <c r="H173" s="30"/>
      <c r="I173" s="30"/>
      <c r="J173" s="30"/>
      <c r="K173" s="29" t="s">
        <v>4</v>
      </c>
      <c r="L173" s="29" t="s">
        <v>6</v>
      </c>
    </row>
    <row r="174" spans="1:12" s="45" customFormat="1" ht="18.75">
      <c r="A174" s="31" t="s">
        <v>0</v>
      </c>
      <c r="B174" s="31" t="s">
        <v>1</v>
      </c>
      <c r="C174" s="32" t="s">
        <v>3</v>
      </c>
      <c r="D174" s="32"/>
      <c r="E174" s="32"/>
      <c r="F174" s="32"/>
      <c r="G174" s="32"/>
      <c r="H174" s="32"/>
      <c r="I174" s="32"/>
      <c r="J174" s="32"/>
      <c r="K174" s="31" t="s">
        <v>5</v>
      </c>
      <c r="L174" s="31" t="s">
        <v>5</v>
      </c>
    </row>
    <row r="175" spans="1:12" s="45" customFormat="1" ht="18.75">
      <c r="A175" s="33"/>
      <c r="B175" s="34" t="s">
        <v>2</v>
      </c>
      <c r="C175" s="35">
        <v>4</v>
      </c>
      <c r="D175" s="35">
        <v>3.5</v>
      </c>
      <c r="E175" s="35">
        <v>3</v>
      </c>
      <c r="F175" s="35">
        <v>2.5</v>
      </c>
      <c r="G175" s="35">
        <v>2</v>
      </c>
      <c r="H175" s="35">
        <v>1.5</v>
      </c>
      <c r="I175" s="35">
        <v>1</v>
      </c>
      <c r="J175" s="35">
        <v>0</v>
      </c>
      <c r="K175" s="34" t="s">
        <v>16</v>
      </c>
      <c r="L175" s="34" t="s">
        <v>16</v>
      </c>
    </row>
    <row r="176" spans="1:12" s="43" customFormat="1" ht="18.75">
      <c r="A176" s="38" t="s">
        <v>7</v>
      </c>
      <c r="B176" s="39">
        <f aca="true" t="shared" si="38" ref="B176:B183">SUM(C176:J176)</f>
        <v>134</v>
      </c>
      <c r="C176" s="39">
        <v>3</v>
      </c>
      <c r="D176" s="39">
        <v>20</v>
      </c>
      <c r="E176" s="39">
        <v>53</v>
      </c>
      <c r="F176" s="39">
        <v>27</v>
      </c>
      <c r="G176" s="39">
        <v>24</v>
      </c>
      <c r="H176" s="39">
        <v>5</v>
      </c>
      <c r="I176" s="39"/>
      <c r="J176" s="39">
        <v>2</v>
      </c>
      <c r="K176" s="39">
        <f>SUM(C176:E176)</f>
        <v>76</v>
      </c>
      <c r="L176" s="40">
        <f aca="true" t="shared" si="39" ref="L176:L185">(100*K176)/B176</f>
        <v>56.71641791044776</v>
      </c>
    </row>
    <row r="177" spans="1:12" s="43" customFormat="1" ht="18.75">
      <c r="A177" s="41" t="s">
        <v>8</v>
      </c>
      <c r="B177" s="39">
        <f t="shared" si="38"/>
        <v>133</v>
      </c>
      <c r="C177" s="42">
        <v>3</v>
      </c>
      <c r="D177" s="42">
        <v>12</v>
      </c>
      <c r="E177" s="42">
        <v>26</v>
      </c>
      <c r="F177" s="42">
        <v>30</v>
      </c>
      <c r="G177" s="42">
        <v>46</v>
      </c>
      <c r="H177" s="42">
        <v>12</v>
      </c>
      <c r="I177" s="42">
        <v>4</v>
      </c>
      <c r="J177" s="42"/>
      <c r="K177" s="39">
        <f>SUM(C177:E177)</f>
        <v>41</v>
      </c>
      <c r="L177" s="40">
        <f t="shared" si="39"/>
        <v>30.827067669172934</v>
      </c>
    </row>
    <row r="178" spans="1:12" s="43" customFormat="1" ht="18.75">
      <c r="A178" s="41" t="s">
        <v>9</v>
      </c>
      <c r="B178" s="39">
        <f t="shared" si="38"/>
        <v>0</v>
      </c>
      <c r="C178" s="44" t="s">
        <v>31</v>
      </c>
      <c r="D178" s="44" t="s">
        <v>31</v>
      </c>
      <c r="E178" s="44" t="s">
        <v>31</v>
      </c>
      <c r="F178" s="44" t="s">
        <v>31</v>
      </c>
      <c r="G178" s="44" t="s">
        <v>31</v>
      </c>
      <c r="H178" s="44" t="s">
        <v>31</v>
      </c>
      <c r="I178" s="44" t="s">
        <v>31</v>
      </c>
      <c r="J178" s="44" t="s">
        <v>31</v>
      </c>
      <c r="K178" s="47" t="s">
        <v>31</v>
      </c>
      <c r="L178" s="48" t="s">
        <v>31</v>
      </c>
    </row>
    <row r="179" spans="1:12" s="43" customFormat="1" ht="18.75">
      <c r="A179" s="41" t="s">
        <v>10</v>
      </c>
      <c r="B179" s="39">
        <f t="shared" si="38"/>
        <v>272</v>
      </c>
      <c r="C179" s="42">
        <v>3</v>
      </c>
      <c r="D179" s="42">
        <v>9</v>
      </c>
      <c r="E179" s="42">
        <v>51</v>
      </c>
      <c r="F179" s="42">
        <v>85</v>
      </c>
      <c r="G179" s="42">
        <v>72</v>
      </c>
      <c r="H179" s="42">
        <v>26</v>
      </c>
      <c r="I179" s="42">
        <v>18</v>
      </c>
      <c r="J179" s="42">
        <v>8</v>
      </c>
      <c r="K179" s="39">
        <f>SUM(C179:E179)</f>
        <v>63</v>
      </c>
      <c r="L179" s="40">
        <f t="shared" si="39"/>
        <v>23.16176470588235</v>
      </c>
    </row>
    <row r="180" spans="1:12" s="43" customFormat="1" ht="18.75">
      <c r="A180" s="41" t="s">
        <v>11</v>
      </c>
      <c r="B180" s="39">
        <f t="shared" si="38"/>
        <v>137</v>
      </c>
      <c r="C180" s="42">
        <v>79</v>
      </c>
      <c r="D180" s="42">
        <v>39</v>
      </c>
      <c r="E180" s="42">
        <v>13</v>
      </c>
      <c r="F180" s="42">
        <v>2</v>
      </c>
      <c r="G180" s="42"/>
      <c r="H180" s="42"/>
      <c r="I180" s="42"/>
      <c r="J180" s="42">
        <v>4</v>
      </c>
      <c r="K180" s="39">
        <f>SUM(C180:E180)</f>
        <v>131</v>
      </c>
      <c r="L180" s="40">
        <f t="shared" si="39"/>
        <v>95.62043795620438</v>
      </c>
    </row>
    <row r="181" spans="1:12" s="43" customFormat="1" ht="18.75">
      <c r="A181" s="41" t="s">
        <v>12</v>
      </c>
      <c r="B181" s="39">
        <f t="shared" si="38"/>
        <v>138</v>
      </c>
      <c r="C181" s="42">
        <v>108</v>
      </c>
      <c r="D181" s="42">
        <v>21</v>
      </c>
      <c r="E181" s="42">
        <v>2</v>
      </c>
      <c r="F181" s="42">
        <v>2</v>
      </c>
      <c r="G181" s="42"/>
      <c r="H181" s="42"/>
      <c r="I181" s="42"/>
      <c r="J181" s="42">
        <v>5</v>
      </c>
      <c r="K181" s="39">
        <f>SUM(C181:E181)</f>
        <v>131</v>
      </c>
      <c r="L181" s="40">
        <f t="shared" si="39"/>
        <v>94.92753623188406</v>
      </c>
    </row>
    <row r="182" spans="1:12" s="43" customFormat="1" ht="18.75">
      <c r="A182" s="41" t="s">
        <v>13</v>
      </c>
      <c r="B182" s="39">
        <f t="shared" si="38"/>
        <v>0</v>
      </c>
      <c r="C182" s="44" t="s">
        <v>31</v>
      </c>
      <c r="D182" s="44" t="s">
        <v>31</v>
      </c>
      <c r="E182" s="44" t="s">
        <v>31</v>
      </c>
      <c r="F182" s="44" t="s">
        <v>31</v>
      </c>
      <c r="G182" s="44" t="s">
        <v>31</v>
      </c>
      <c r="H182" s="44" t="s">
        <v>31</v>
      </c>
      <c r="I182" s="44" t="s">
        <v>31</v>
      </c>
      <c r="J182" s="44" t="s">
        <v>31</v>
      </c>
      <c r="K182" s="47" t="s">
        <v>31</v>
      </c>
      <c r="L182" s="48" t="s">
        <v>31</v>
      </c>
    </row>
    <row r="183" spans="1:12" s="43" customFormat="1" ht="18.75">
      <c r="A183" s="41" t="s">
        <v>14</v>
      </c>
      <c r="B183" s="39">
        <f t="shared" si="38"/>
        <v>136</v>
      </c>
      <c r="C183" s="42">
        <v>4</v>
      </c>
      <c r="D183" s="42">
        <v>5</v>
      </c>
      <c r="E183" s="42">
        <v>13</v>
      </c>
      <c r="F183" s="42">
        <v>28</v>
      </c>
      <c r="G183" s="42">
        <v>42</v>
      </c>
      <c r="H183" s="42">
        <v>32</v>
      </c>
      <c r="I183" s="42">
        <v>8</v>
      </c>
      <c r="J183" s="42">
        <v>4</v>
      </c>
      <c r="K183" s="39">
        <f>SUM(C183:E183)</f>
        <v>22</v>
      </c>
      <c r="L183" s="40">
        <f t="shared" si="39"/>
        <v>16.176470588235293</v>
      </c>
    </row>
    <row r="184" spans="1:12" s="45" customFormat="1" ht="18.75">
      <c r="A184" s="37" t="s">
        <v>28</v>
      </c>
      <c r="B184" s="37">
        <f>SUM(B176:B183)</f>
        <v>950</v>
      </c>
      <c r="C184" s="37">
        <f aca="true" t="shared" si="40" ref="C184:K184">SUM(C176:C183)</f>
        <v>200</v>
      </c>
      <c r="D184" s="37">
        <f t="shared" si="40"/>
        <v>106</v>
      </c>
      <c r="E184" s="37">
        <f t="shared" si="40"/>
        <v>158</v>
      </c>
      <c r="F184" s="37">
        <f t="shared" si="40"/>
        <v>174</v>
      </c>
      <c r="G184" s="37">
        <f t="shared" si="40"/>
        <v>184</v>
      </c>
      <c r="H184" s="37">
        <f t="shared" si="40"/>
        <v>75</v>
      </c>
      <c r="I184" s="37">
        <f t="shared" si="40"/>
        <v>30</v>
      </c>
      <c r="J184" s="37">
        <f t="shared" si="40"/>
        <v>23</v>
      </c>
      <c r="K184" s="37">
        <f t="shared" si="40"/>
        <v>464</v>
      </c>
      <c r="L184" s="46">
        <f t="shared" si="39"/>
        <v>48.8421052631579</v>
      </c>
    </row>
    <row r="185" spans="1:12" s="45" customFormat="1" ht="18.75">
      <c r="A185" s="37" t="s">
        <v>29</v>
      </c>
      <c r="B185" s="37">
        <f aca="true" t="shared" si="41" ref="B185:K185">SUM(B166,B184)</f>
        <v>1916</v>
      </c>
      <c r="C185" s="37">
        <f t="shared" si="41"/>
        <v>364</v>
      </c>
      <c r="D185" s="37">
        <f t="shared" si="41"/>
        <v>204</v>
      </c>
      <c r="E185" s="37">
        <f t="shared" si="41"/>
        <v>328</v>
      </c>
      <c r="F185" s="37">
        <f t="shared" si="41"/>
        <v>365</v>
      </c>
      <c r="G185" s="37">
        <f t="shared" si="41"/>
        <v>358</v>
      </c>
      <c r="H185" s="37">
        <f t="shared" si="41"/>
        <v>147</v>
      </c>
      <c r="I185" s="37">
        <f t="shared" si="41"/>
        <v>95</v>
      </c>
      <c r="J185" s="37">
        <f t="shared" si="41"/>
        <v>55</v>
      </c>
      <c r="K185" s="37">
        <f t="shared" si="41"/>
        <v>896</v>
      </c>
      <c r="L185" s="46">
        <f t="shared" si="39"/>
        <v>46.76409185803758</v>
      </c>
    </row>
    <row r="193" spans="1:12" s="45" customFormat="1" ht="18.75">
      <c r="A193" s="29"/>
      <c r="B193" s="30" t="s">
        <v>21</v>
      </c>
      <c r="C193" s="30"/>
      <c r="D193" s="30"/>
      <c r="E193" s="30"/>
      <c r="F193" s="30"/>
      <c r="G193" s="30"/>
      <c r="H193" s="30"/>
      <c r="I193" s="30"/>
      <c r="J193" s="30"/>
      <c r="K193" s="29" t="s">
        <v>4</v>
      </c>
      <c r="L193" s="29" t="s">
        <v>6</v>
      </c>
    </row>
    <row r="194" spans="1:12" s="45" customFormat="1" ht="18.75">
      <c r="A194" s="31" t="s">
        <v>0</v>
      </c>
      <c r="B194" s="31" t="s">
        <v>1</v>
      </c>
      <c r="C194" s="32" t="s">
        <v>3</v>
      </c>
      <c r="D194" s="32"/>
      <c r="E194" s="32"/>
      <c r="F194" s="32"/>
      <c r="G194" s="32"/>
      <c r="H194" s="32"/>
      <c r="I194" s="32"/>
      <c r="J194" s="32"/>
      <c r="K194" s="31" t="s">
        <v>5</v>
      </c>
      <c r="L194" s="31" t="s">
        <v>5</v>
      </c>
    </row>
    <row r="195" spans="1:12" s="45" customFormat="1" ht="18.75">
      <c r="A195" s="33"/>
      <c r="B195" s="34" t="s">
        <v>2</v>
      </c>
      <c r="C195" s="35">
        <v>4</v>
      </c>
      <c r="D195" s="35">
        <v>3.5</v>
      </c>
      <c r="E195" s="35">
        <v>3</v>
      </c>
      <c r="F195" s="35">
        <v>2.5</v>
      </c>
      <c r="G195" s="35">
        <v>2</v>
      </c>
      <c r="H195" s="35">
        <v>1.5</v>
      </c>
      <c r="I195" s="35">
        <v>1</v>
      </c>
      <c r="J195" s="35">
        <v>0</v>
      </c>
      <c r="K195" s="34" t="s">
        <v>16</v>
      </c>
      <c r="L195" s="34" t="s">
        <v>16</v>
      </c>
    </row>
    <row r="196" spans="1:12" s="43" customFormat="1" ht="18.75">
      <c r="A196" s="38" t="s">
        <v>7</v>
      </c>
      <c r="B196" s="39">
        <f aca="true" t="shared" si="42" ref="B196:B203">SUM(C196:J196)</f>
        <v>173</v>
      </c>
      <c r="C196" s="39">
        <v>19</v>
      </c>
      <c r="D196" s="39">
        <v>38</v>
      </c>
      <c r="E196" s="39">
        <v>34</v>
      </c>
      <c r="F196" s="39">
        <v>37</v>
      </c>
      <c r="G196" s="39">
        <v>14</v>
      </c>
      <c r="H196" s="39">
        <v>10</v>
      </c>
      <c r="I196" s="39">
        <v>16</v>
      </c>
      <c r="J196" s="39">
        <v>5</v>
      </c>
      <c r="K196" s="39">
        <f>SUM(C196:E196)</f>
        <v>91</v>
      </c>
      <c r="L196" s="40">
        <f aca="true" t="shared" si="43" ref="L196:L204">(100*K196)/B196</f>
        <v>52.60115606936416</v>
      </c>
    </row>
    <row r="197" spans="1:12" s="43" customFormat="1" ht="18.75">
      <c r="A197" s="41" t="s">
        <v>8</v>
      </c>
      <c r="B197" s="39">
        <f t="shared" si="42"/>
        <v>0</v>
      </c>
      <c r="C197" s="44" t="s">
        <v>31</v>
      </c>
      <c r="D197" s="44" t="s">
        <v>31</v>
      </c>
      <c r="E197" s="44" t="s">
        <v>31</v>
      </c>
      <c r="F197" s="44" t="s">
        <v>31</v>
      </c>
      <c r="G197" s="44" t="s">
        <v>31</v>
      </c>
      <c r="H197" s="44" t="s">
        <v>31</v>
      </c>
      <c r="I197" s="44" t="s">
        <v>31</v>
      </c>
      <c r="J197" s="44" t="s">
        <v>31</v>
      </c>
      <c r="K197" s="47" t="s">
        <v>31</v>
      </c>
      <c r="L197" s="47" t="s">
        <v>31</v>
      </c>
    </row>
    <row r="198" spans="1:12" s="43" customFormat="1" ht="18.75">
      <c r="A198" s="41" t="s">
        <v>9</v>
      </c>
      <c r="B198" s="39">
        <f t="shared" si="42"/>
        <v>0</v>
      </c>
      <c r="C198" s="44" t="s">
        <v>31</v>
      </c>
      <c r="D198" s="44" t="s">
        <v>31</v>
      </c>
      <c r="E198" s="44" t="s">
        <v>31</v>
      </c>
      <c r="F198" s="44" t="s">
        <v>31</v>
      </c>
      <c r="G198" s="44" t="s">
        <v>31</v>
      </c>
      <c r="H198" s="44" t="s">
        <v>31</v>
      </c>
      <c r="I198" s="44" t="s">
        <v>31</v>
      </c>
      <c r="J198" s="44" t="s">
        <v>31</v>
      </c>
      <c r="K198" s="47" t="s">
        <v>31</v>
      </c>
      <c r="L198" s="48" t="s">
        <v>31</v>
      </c>
    </row>
    <row r="199" spans="1:12" s="43" customFormat="1" ht="18.75">
      <c r="A199" s="41" t="s">
        <v>10</v>
      </c>
      <c r="B199" s="39">
        <f t="shared" si="42"/>
        <v>342</v>
      </c>
      <c r="C199" s="42">
        <v>85</v>
      </c>
      <c r="D199" s="42">
        <v>76</v>
      </c>
      <c r="E199" s="42">
        <v>56</v>
      </c>
      <c r="F199" s="42">
        <v>45</v>
      </c>
      <c r="G199" s="42">
        <v>39</v>
      </c>
      <c r="H199" s="42">
        <v>24</v>
      </c>
      <c r="I199" s="42">
        <v>8</v>
      </c>
      <c r="J199" s="42">
        <v>9</v>
      </c>
      <c r="K199" s="39">
        <f>SUM(C199:E199)</f>
        <v>217</v>
      </c>
      <c r="L199" s="40">
        <f t="shared" si="43"/>
        <v>63.45029239766082</v>
      </c>
    </row>
    <row r="200" spans="1:12" s="43" customFormat="1" ht="18.75">
      <c r="A200" s="41" t="s">
        <v>11</v>
      </c>
      <c r="B200" s="39">
        <f t="shared" si="42"/>
        <v>173</v>
      </c>
      <c r="C200" s="42">
        <v>103</v>
      </c>
      <c r="D200" s="42">
        <v>39</v>
      </c>
      <c r="E200" s="42">
        <v>21</v>
      </c>
      <c r="F200" s="42">
        <v>6</v>
      </c>
      <c r="G200" s="42"/>
      <c r="H200" s="42"/>
      <c r="I200" s="42"/>
      <c r="J200" s="42">
        <v>4</v>
      </c>
      <c r="K200" s="39">
        <f>SUM(C200:E200)</f>
        <v>163</v>
      </c>
      <c r="L200" s="40">
        <f t="shared" si="43"/>
        <v>94.21965317919076</v>
      </c>
    </row>
    <row r="201" spans="1:12" s="43" customFormat="1" ht="18.75">
      <c r="A201" s="41" t="s">
        <v>12</v>
      </c>
      <c r="B201" s="39">
        <f t="shared" si="42"/>
        <v>173</v>
      </c>
      <c r="C201" s="42">
        <v>126</v>
      </c>
      <c r="D201" s="42">
        <v>15</v>
      </c>
      <c r="E201" s="42">
        <v>16</v>
      </c>
      <c r="F201" s="42">
        <v>6</v>
      </c>
      <c r="G201" s="42">
        <v>1</v>
      </c>
      <c r="H201" s="42">
        <v>4</v>
      </c>
      <c r="I201" s="42"/>
      <c r="J201" s="42">
        <v>5</v>
      </c>
      <c r="K201" s="39">
        <f>SUM(C201:E201)</f>
        <v>157</v>
      </c>
      <c r="L201" s="40">
        <f t="shared" si="43"/>
        <v>90.7514450867052</v>
      </c>
    </row>
    <row r="202" spans="1:12" s="43" customFormat="1" ht="18.75">
      <c r="A202" s="41" t="s">
        <v>13</v>
      </c>
      <c r="B202" s="39">
        <f t="shared" si="42"/>
        <v>173</v>
      </c>
      <c r="C202" s="42">
        <v>75</v>
      </c>
      <c r="D202" s="42">
        <v>31</v>
      </c>
      <c r="E202" s="42">
        <v>20</v>
      </c>
      <c r="F202" s="42">
        <v>18</v>
      </c>
      <c r="G202" s="42">
        <v>8</v>
      </c>
      <c r="H202" s="42">
        <v>5</v>
      </c>
      <c r="I202" s="42">
        <v>4</v>
      </c>
      <c r="J202" s="42">
        <v>12</v>
      </c>
      <c r="K202" s="39">
        <f>SUM(C202:E202)</f>
        <v>126</v>
      </c>
      <c r="L202" s="40">
        <f t="shared" si="43"/>
        <v>72.83236994219654</v>
      </c>
    </row>
    <row r="203" spans="1:12" s="43" customFormat="1" ht="18.75">
      <c r="A203" s="41" t="s">
        <v>14</v>
      </c>
      <c r="B203" s="39">
        <f t="shared" si="42"/>
        <v>173</v>
      </c>
      <c r="C203" s="42">
        <v>13</v>
      </c>
      <c r="D203" s="42">
        <v>13</v>
      </c>
      <c r="E203" s="42">
        <v>22</v>
      </c>
      <c r="F203" s="42">
        <v>39</v>
      </c>
      <c r="G203" s="42">
        <v>35</v>
      </c>
      <c r="H203" s="42">
        <v>27</v>
      </c>
      <c r="I203" s="42">
        <v>20</v>
      </c>
      <c r="J203" s="42">
        <v>4</v>
      </c>
      <c r="K203" s="39">
        <f>SUM(C203:E203)</f>
        <v>48</v>
      </c>
      <c r="L203" s="40">
        <f t="shared" si="43"/>
        <v>27.745664739884393</v>
      </c>
    </row>
    <row r="204" spans="1:12" s="45" customFormat="1" ht="18.75">
      <c r="A204" s="37" t="s">
        <v>28</v>
      </c>
      <c r="B204" s="37">
        <f>SUM(B196:B203)</f>
        <v>1207</v>
      </c>
      <c r="C204" s="37">
        <f aca="true" t="shared" si="44" ref="C204:K204">SUM(C196:C203)</f>
        <v>421</v>
      </c>
      <c r="D204" s="37">
        <f t="shared" si="44"/>
        <v>212</v>
      </c>
      <c r="E204" s="37">
        <f t="shared" si="44"/>
        <v>169</v>
      </c>
      <c r="F204" s="37">
        <f t="shared" si="44"/>
        <v>151</v>
      </c>
      <c r="G204" s="37">
        <f t="shared" si="44"/>
        <v>97</v>
      </c>
      <c r="H204" s="37">
        <f t="shared" si="44"/>
        <v>70</v>
      </c>
      <c r="I204" s="37">
        <f t="shared" si="44"/>
        <v>48</v>
      </c>
      <c r="J204" s="37">
        <f t="shared" si="44"/>
        <v>39</v>
      </c>
      <c r="K204" s="37">
        <f t="shared" si="44"/>
        <v>802</v>
      </c>
      <c r="L204" s="46">
        <f t="shared" si="43"/>
        <v>66.44573322286661</v>
      </c>
    </row>
    <row r="209" spans="1:12" s="45" customFormat="1" ht="18.75">
      <c r="A209" s="29"/>
      <c r="B209" s="30" t="s">
        <v>27</v>
      </c>
      <c r="C209" s="30"/>
      <c r="D209" s="30"/>
      <c r="E209" s="30"/>
      <c r="F209" s="30"/>
      <c r="G209" s="30"/>
      <c r="H209" s="30"/>
      <c r="I209" s="30"/>
      <c r="J209" s="30"/>
      <c r="K209" s="29" t="s">
        <v>4</v>
      </c>
      <c r="L209" s="29" t="s">
        <v>6</v>
      </c>
    </row>
    <row r="210" spans="1:12" s="45" customFormat="1" ht="18.75">
      <c r="A210" s="31" t="s">
        <v>0</v>
      </c>
      <c r="B210" s="31" t="s">
        <v>1</v>
      </c>
      <c r="C210" s="32" t="s">
        <v>3</v>
      </c>
      <c r="D210" s="32"/>
      <c r="E210" s="32"/>
      <c r="F210" s="32"/>
      <c r="G210" s="32"/>
      <c r="H210" s="32"/>
      <c r="I210" s="32"/>
      <c r="J210" s="32"/>
      <c r="K210" s="31" t="s">
        <v>5</v>
      </c>
      <c r="L210" s="31" t="s">
        <v>5</v>
      </c>
    </row>
    <row r="211" spans="1:12" s="45" customFormat="1" ht="18.75">
      <c r="A211" s="33"/>
      <c r="B211" s="34" t="s">
        <v>2</v>
      </c>
      <c r="C211" s="35">
        <v>4</v>
      </c>
      <c r="D211" s="35">
        <v>3.5</v>
      </c>
      <c r="E211" s="35">
        <v>3</v>
      </c>
      <c r="F211" s="35">
        <v>2.5</v>
      </c>
      <c r="G211" s="35">
        <v>2</v>
      </c>
      <c r="H211" s="35">
        <v>1.5</v>
      </c>
      <c r="I211" s="35">
        <v>1</v>
      </c>
      <c r="J211" s="35">
        <v>0</v>
      </c>
      <c r="K211" s="34" t="s">
        <v>16</v>
      </c>
      <c r="L211" s="34" t="s">
        <v>16</v>
      </c>
    </row>
    <row r="212" spans="1:12" s="43" customFormat="1" ht="18.75">
      <c r="A212" s="38" t="s">
        <v>7</v>
      </c>
      <c r="B212" s="39">
        <f aca="true" t="shared" si="45" ref="B212:B219">SUM(C212:J212)</f>
        <v>170</v>
      </c>
      <c r="C212" s="39">
        <v>22</v>
      </c>
      <c r="D212" s="39">
        <v>34</v>
      </c>
      <c r="E212" s="39">
        <v>31</v>
      </c>
      <c r="F212" s="39">
        <v>35</v>
      </c>
      <c r="G212" s="39">
        <v>26</v>
      </c>
      <c r="H212" s="39">
        <v>9</v>
      </c>
      <c r="I212" s="39">
        <v>11</v>
      </c>
      <c r="J212" s="39">
        <v>2</v>
      </c>
      <c r="K212" s="39">
        <f>SUM(C212:E212)</f>
        <v>87</v>
      </c>
      <c r="L212" s="40">
        <f aca="true" t="shared" si="46" ref="L212:L221">(100*K212)/B212</f>
        <v>51.1764705882353</v>
      </c>
    </row>
    <row r="213" spans="1:12" s="43" customFormat="1" ht="18.75">
      <c r="A213" s="41" t="s">
        <v>8</v>
      </c>
      <c r="B213" s="39">
        <f t="shared" si="45"/>
        <v>0</v>
      </c>
      <c r="C213" s="44" t="s">
        <v>31</v>
      </c>
      <c r="D213" s="44" t="s">
        <v>31</v>
      </c>
      <c r="E213" s="44" t="s">
        <v>31</v>
      </c>
      <c r="F213" s="44" t="s">
        <v>31</v>
      </c>
      <c r="G213" s="44" t="s">
        <v>31</v>
      </c>
      <c r="H213" s="44" t="s">
        <v>31</v>
      </c>
      <c r="I213" s="44" t="s">
        <v>31</v>
      </c>
      <c r="J213" s="44" t="s">
        <v>31</v>
      </c>
      <c r="K213" s="47" t="s">
        <v>31</v>
      </c>
      <c r="L213" s="48" t="s">
        <v>31</v>
      </c>
    </row>
    <row r="214" spans="1:12" s="43" customFormat="1" ht="18.75">
      <c r="A214" s="41" t="s">
        <v>9</v>
      </c>
      <c r="B214" s="39">
        <f t="shared" si="45"/>
        <v>0</v>
      </c>
      <c r="C214" s="44" t="s">
        <v>31</v>
      </c>
      <c r="D214" s="44" t="s">
        <v>31</v>
      </c>
      <c r="E214" s="44" t="s">
        <v>31</v>
      </c>
      <c r="F214" s="44" t="s">
        <v>31</v>
      </c>
      <c r="G214" s="44" t="s">
        <v>31</v>
      </c>
      <c r="H214" s="44" t="s">
        <v>31</v>
      </c>
      <c r="I214" s="44" t="s">
        <v>31</v>
      </c>
      <c r="J214" s="44" t="s">
        <v>31</v>
      </c>
      <c r="K214" s="47" t="s">
        <v>31</v>
      </c>
      <c r="L214" s="48" t="s">
        <v>31</v>
      </c>
    </row>
    <row r="215" spans="1:12" s="43" customFormat="1" ht="18.75">
      <c r="A215" s="41" t="s">
        <v>10</v>
      </c>
      <c r="B215" s="39">
        <f t="shared" si="45"/>
        <v>338</v>
      </c>
      <c r="C215" s="42">
        <v>72</v>
      </c>
      <c r="D215" s="42">
        <v>94</v>
      </c>
      <c r="E215" s="42">
        <v>86</v>
      </c>
      <c r="F215" s="42">
        <v>35</v>
      </c>
      <c r="G215" s="42">
        <v>20</v>
      </c>
      <c r="H215" s="42">
        <v>16</v>
      </c>
      <c r="I215" s="42">
        <v>13</v>
      </c>
      <c r="J215" s="42">
        <v>2</v>
      </c>
      <c r="K215" s="39">
        <f>SUM(C215:E215)</f>
        <v>252</v>
      </c>
      <c r="L215" s="40">
        <f t="shared" si="46"/>
        <v>74.55621301775147</v>
      </c>
    </row>
    <row r="216" spans="1:12" s="43" customFormat="1" ht="18.75">
      <c r="A216" s="41" t="s">
        <v>11</v>
      </c>
      <c r="B216" s="39">
        <f t="shared" si="45"/>
        <v>171</v>
      </c>
      <c r="C216" s="42">
        <v>87</v>
      </c>
      <c r="D216" s="42">
        <v>37</v>
      </c>
      <c r="E216" s="42">
        <v>22</v>
      </c>
      <c r="F216" s="42">
        <v>4</v>
      </c>
      <c r="G216" s="42">
        <v>11</v>
      </c>
      <c r="H216" s="42">
        <v>7</v>
      </c>
      <c r="I216" s="42"/>
      <c r="J216" s="42">
        <v>3</v>
      </c>
      <c r="K216" s="39">
        <f>SUM(C216:E216)</f>
        <v>146</v>
      </c>
      <c r="L216" s="40">
        <f t="shared" si="46"/>
        <v>85.38011695906432</v>
      </c>
    </row>
    <row r="217" spans="1:12" s="43" customFormat="1" ht="18.75">
      <c r="A217" s="41" t="s">
        <v>12</v>
      </c>
      <c r="B217" s="39">
        <f t="shared" si="45"/>
        <v>171</v>
      </c>
      <c r="C217" s="42">
        <v>77</v>
      </c>
      <c r="D217" s="42">
        <v>39</v>
      </c>
      <c r="E217" s="42">
        <v>33</v>
      </c>
      <c r="F217" s="42">
        <v>19</v>
      </c>
      <c r="G217" s="42"/>
      <c r="H217" s="42"/>
      <c r="I217" s="42"/>
      <c r="J217" s="42">
        <v>3</v>
      </c>
      <c r="K217" s="39">
        <f>SUM(C217:E217)</f>
        <v>149</v>
      </c>
      <c r="L217" s="40">
        <f t="shared" si="46"/>
        <v>87.13450292397661</v>
      </c>
    </row>
    <row r="218" spans="1:12" s="43" customFormat="1" ht="18.75">
      <c r="A218" s="41" t="s">
        <v>13</v>
      </c>
      <c r="B218" s="39">
        <f t="shared" si="45"/>
        <v>0</v>
      </c>
      <c r="C218" s="44" t="s">
        <v>31</v>
      </c>
      <c r="D218" s="44" t="s">
        <v>31</v>
      </c>
      <c r="E218" s="44" t="s">
        <v>31</v>
      </c>
      <c r="F218" s="44" t="s">
        <v>31</v>
      </c>
      <c r="G218" s="44" t="s">
        <v>31</v>
      </c>
      <c r="H218" s="44" t="s">
        <v>31</v>
      </c>
      <c r="I218" s="44" t="s">
        <v>31</v>
      </c>
      <c r="J218" s="44" t="s">
        <v>31</v>
      </c>
      <c r="K218" s="47" t="s">
        <v>31</v>
      </c>
      <c r="L218" s="48" t="s">
        <v>31</v>
      </c>
    </row>
    <row r="219" spans="1:12" s="43" customFormat="1" ht="18.75">
      <c r="A219" s="41" t="s">
        <v>14</v>
      </c>
      <c r="B219" s="39">
        <f t="shared" si="45"/>
        <v>171</v>
      </c>
      <c r="C219" s="42">
        <v>8</v>
      </c>
      <c r="D219" s="42">
        <v>11</v>
      </c>
      <c r="E219" s="42">
        <v>32</v>
      </c>
      <c r="F219" s="42">
        <v>16</v>
      </c>
      <c r="G219" s="42">
        <v>41</v>
      </c>
      <c r="H219" s="42">
        <v>45</v>
      </c>
      <c r="I219" s="42">
        <v>15</v>
      </c>
      <c r="J219" s="42">
        <v>3</v>
      </c>
      <c r="K219" s="39">
        <f>SUM(C219:E219)</f>
        <v>51</v>
      </c>
      <c r="L219" s="40">
        <f t="shared" si="46"/>
        <v>29.82456140350877</v>
      </c>
    </row>
    <row r="220" spans="1:12" s="45" customFormat="1" ht="18.75">
      <c r="A220" s="37" t="s">
        <v>28</v>
      </c>
      <c r="B220" s="37">
        <f>SUM(B212:B219)</f>
        <v>1021</v>
      </c>
      <c r="C220" s="37">
        <f aca="true" t="shared" si="47" ref="C220:K220">SUM(C212:C219)</f>
        <v>266</v>
      </c>
      <c r="D220" s="37">
        <f t="shared" si="47"/>
        <v>215</v>
      </c>
      <c r="E220" s="37">
        <f t="shared" si="47"/>
        <v>204</v>
      </c>
      <c r="F220" s="37">
        <f t="shared" si="47"/>
        <v>109</v>
      </c>
      <c r="G220" s="37">
        <f t="shared" si="47"/>
        <v>98</v>
      </c>
      <c r="H220" s="37">
        <f t="shared" si="47"/>
        <v>77</v>
      </c>
      <c r="I220" s="37">
        <f t="shared" si="47"/>
        <v>39</v>
      </c>
      <c r="J220" s="37">
        <f t="shared" si="47"/>
        <v>13</v>
      </c>
      <c r="K220" s="37">
        <f t="shared" si="47"/>
        <v>685</v>
      </c>
      <c r="L220" s="46">
        <f t="shared" si="46"/>
        <v>67.09108716944172</v>
      </c>
    </row>
    <row r="221" spans="1:12" s="45" customFormat="1" ht="18.75">
      <c r="A221" s="37" t="s">
        <v>29</v>
      </c>
      <c r="B221" s="37">
        <f aca="true" t="shared" si="48" ref="B221:K221">SUM(B204,B220)</f>
        <v>2228</v>
      </c>
      <c r="C221" s="37">
        <f t="shared" si="48"/>
        <v>687</v>
      </c>
      <c r="D221" s="37">
        <f t="shared" si="48"/>
        <v>427</v>
      </c>
      <c r="E221" s="37">
        <f t="shared" si="48"/>
        <v>373</v>
      </c>
      <c r="F221" s="37">
        <f t="shared" si="48"/>
        <v>260</v>
      </c>
      <c r="G221" s="37">
        <f t="shared" si="48"/>
        <v>195</v>
      </c>
      <c r="H221" s="37">
        <f t="shared" si="48"/>
        <v>147</v>
      </c>
      <c r="I221" s="37">
        <f t="shared" si="48"/>
        <v>87</v>
      </c>
      <c r="J221" s="37">
        <f t="shared" si="48"/>
        <v>52</v>
      </c>
      <c r="K221" s="37">
        <f t="shared" si="48"/>
        <v>1487</v>
      </c>
      <c r="L221" s="46">
        <f t="shared" si="46"/>
        <v>66.74147217235189</v>
      </c>
    </row>
  </sheetData>
  <sheetProtection/>
  <mergeCells count="24">
    <mergeCell ref="B155:J155"/>
    <mergeCell ref="C156:J156"/>
    <mergeCell ref="B135:J135"/>
    <mergeCell ref="C136:J136"/>
    <mergeCell ref="B59:J59"/>
    <mergeCell ref="C60:J60"/>
    <mergeCell ref="B79:J79"/>
    <mergeCell ref="C80:J80"/>
    <mergeCell ref="B117:J117"/>
    <mergeCell ref="C118:J118"/>
    <mergeCell ref="B97:J97"/>
    <mergeCell ref="C98:J98"/>
    <mergeCell ref="C5:J5"/>
    <mergeCell ref="B4:J4"/>
    <mergeCell ref="B41:J41"/>
    <mergeCell ref="C42:J42"/>
    <mergeCell ref="B21:J21"/>
    <mergeCell ref="C22:J22"/>
    <mergeCell ref="B173:J173"/>
    <mergeCell ref="C174:J174"/>
    <mergeCell ref="B209:J209"/>
    <mergeCell ref="C210:J210"/>
    <mergeCell ref="B193:J193"/>
    <mergeCell ref="C194:J1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Layout" workbookViewId="0" topLeftCell="A1">
      <selection activeCell="M11" sqref="M11"/>
    </sheetView>
  </sheetViews>
  <sheetFormatPr defaultColWidth="9.140625" defaultRowHeight="23.25"/>
  <cols>
    <col min="1" max="1" width="17.8515625" style="0" customWidth="1"/>
    <col min="3" max="10" width="5.7109375" style="0" customWidth="1"/>
  </cols>
  <sheetData>
    <row r="1" spans="1:12" ht="23.25">
      <c r="A1" s="25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>
      <c r="A3" s="1"/>
      <c r="B3" s="27" t="s">
        <v>37</v>
      </c>
      <c r="C3" s="27"/>
      <c r="D3" s="27"/>
      <c r="E3" s="27"/>
      <c r="F3" s="27"/>
      <c r="G3" s="27"/>
      <c r="H3" s="27"/>
      <c r="I3" s="27"/>
      <c r="J3" s="27"/>
      <c r="K3" s="1" t="s">
        <v>4</v>
      </c>
      <c r="L3" s="1" t="s">
        <v>6</v>
      </c>
    </row>
    <row r="4" spans="1:12" ht="23.25">
      <c r="A4" s="4" t="s">
        <v>0</v>
      </c>
      <c r="B4" s="4" t="s">
        <v>1</v>
      </c>
      <c r="C4" s="28" t="s">
        <v>3</v>
      </c>
      <c r="D4" s="28"/>
      <c r="E4" s="28"/>
      <c r="F4" s="28"/>
      <c r="G4" s="28"/>
      <c r="H4" s="28"/>
      <c r="I4" s="28"/>
      <c r="J4" s="28"/>
      <c r="K4" s="4" t="s">
        <v>5</v>
      </c>
      <c r="L4" s="4" t="s">
        <v>5</v>
      </c>
    </row>
    <row r="5" spans="1:12" ht="23.25">
      <c r="A5" s="6"/>
      <c r="B5" s="5" t="s">
        <v>2</v>
      </c>
      <c r="C5" s="7">
        <v>4</v>
      </c>
      <c r="D5" s="7">
        <v>3.5</v>
      </c>
      <c r="E5" s="7">
        <v>3</v>
      </c>
      <c r="F5" s="7">
        <v>2.5</v>
      </c>
      <c r="G5" s="7">
        <v>2</v>
      </c>
      <c r="H5" s="7">
        <v>1.5</v>
      </c>
      <c r="I5" s="7">
        <v>1</v>
      </c>
      <c r="J5" s="7">
        <v>0</v>
      </c>
      <c r="K5" s="5" t="s">
        <v>16</v>
      </c>
      <c r="L5" s="5" t="s">
        <v>16</v>
      </c>
    </row>
    <row r="6" spans="1:12" ht="23.25">
      <c r="A6" s="8" t="s">
        <v>7</v>
      </c>
      <c r="B6" s="9">
        <f>SUM(C6:J6)</f>
        <v>1886</v>
      </c>
      <c r="C6" s="10">
        <v>237</v>
      </c>
      <c r="D6" s="10">
        <v>250</v>
      </c>
      <c r="E6" s="10">
        <v>391</v>
      </c>
      <c r="F6" s="10">
        <v>363</v>
      </c>
      <c r="G6" s="10">
        <v>326</v>
      </c>
      <c r="H6" s="10">
        <v>163</v>
      </c>
      <c r="I6" s="10">
        <v>105</v>
      </c>
      <c r="J6" s="10">
        <v>51</v>
      </c>
      <c r="K6" s="9">
        <f aca="true" t="shared" si="0" ref="K6:K13">SUM(C6:E6)</f>
        <v>878</v>
      </c>
      <c r="L6" s="11">
        <f>(100*K6)/B6</f>
        <v>46.55355249204666</v>
      </c>
    </row>
    <row r="7" spans="1:12" ht="23.25">
      <c r="A7" s="12" t="s">
        <v>8</v>
      </c>
      <c r="B7" s="9">
        <f aca="true" t="shared" si="1" ref="B7:B13">SUM(C7:J7)</f>
        <v>1541</v>
      </c>
      <c r="C7" s="13">
        <v>137</v>
      </c>
      <c r="D7" s="13">
        <v>175</v>
      </c>
      <c r="E7" s="13">
        <v>279</v>
      </c>
      <c r="F7" s="13">
        <v>275</v>
      </c>
      <c r="G7" s="13">
        <v>346</v>
      </c>
      <c r="H7" s="13">
        <v>187</v>
      </c>
      <c r="I7" s="13">
        <v>109</v>
      </c>
      <c r="J7" s="13">
        <v>33</v>
      </c>
      <c r="K7" s="9">
        <f t="shared" si="0"/>
        <v>591</v>
      </c>
      <c r="L7" s="11">
        <f aca="true" t="shared" si="2" ref="L7:L14">(100*K7)/B7</f>
        <v>38.35171966255678</v>
      </c>
    </row>
    <row r="8" spans="1:12" ht="23.25">
      <c r="A8" s="12" t="s">
        <v>9</v>
      </c>
      <c r="B8" s="9">
        <f t="shared" si="1"/>
        <v>2417</v>
      </c>
      <c r="C8" s="26">
        <v>327</v>
      </c>
      <c r="D8" s="26">
        <v>300</v>
      </c>
      <c r="E8" s="26">
        <v>468</v>
      </c>
      <c r="F8" s="26">
        <v>401</v>
      </c>
      <c r="G8" s="26">
        <v>324</v>
      </c>
      <c r="H8" s="26">
        <v>255</v>
      </c>
      <c r="I8" s="26">
        <v>213</v>
      </c>
      <c r="J8" s="26">
        <v>129</v>
      </c>
      <c r="K8" s="9">
        <f t="shared" si="0"/>
        <v>1095</v>
      </c>
      <c r="L8" s="11">
        <f t="shared" si="2"/>
        <v>45.304095986760444</v>
      </c>
    </row>
    <row r="9" spans="1:12" ht="23.25">
      <c r="A9" s="12" t="s">
        <v>10</v>
      </c>
      <c r="B9" s="9">
        <f t="shared" si="1"/>
        <v>3474</v>
      </c>
      <c r="C9" s="26">
        <v>589</v>
      </c>
      <c r="D9" s="26">
        <v>470</v>
      </c>
      <c r="E9" s="26">
        <v>656</v>
      </c>
      <c r="F9" s="26">
        <v>609</v>
      </c>
      <c r="G9" s="26">
        <v>527</v>
      </c>
      <c r="H9" s="26">
        <v>368</v>
      </c>
      <c r="I9" s="26">
        <v>140</v>
      </c>
      <c r="J9" s="26">
        <v>115</v>
      </c>
      <c r="K9" s="9">
        <f t="shared" si="0"/>
        <v>1715</v>
      </c>
      <c r="L9" s="11">
        <f t="shared" si="2"/>
        <v>49.36672423719056</v>
      </c>
    </row>
    <row r="10" spans="1:12" ht="23.25">
      <c r="A10" s="12" t="s">
        <v>11</v>
      </c>
      <c r="B10" s="9">
        <f t="shared" si="1"/>
        <v>2871</v>
      </c>
      <c r="C10" s="26">
        <v>759</v>
      </c>
      <c r="D10" s="26">
        <v>621</v>
      </c>
      <c r="E10" s="26">
        <v>531</v>
      </c>
      <c r="F10" s="26">
        <v>454</v>
      </c>
      <c r="G10" s="26">
        <v>254</v>
      </c>
      <c r="H10" s="26">
        <v>125</v>
      </c>
      <c r="I10" s="26">
        <v>47</v>
      </c>
      <c r="J10" s="26">
        <v>80</v>
      </c>
      <c r="K10" s="9">
        <f t="shared" si="0"/>
        <v>1911</v>
      </c>
      <c r="L10" s="11">
        <f t="shared" si="2"/>
        <v>66.56217345872518</v>
      </c>
    </row>
    <row r="11" spans="1:12" ht="23.25">
      <c r="A11" s="12" t="s">
        <v>12</v>
      </c>
      <c r="B11" s="9">
        <f t="shared" si="1"/>
        <v>2866</v>
      </c>
      <c r="C11" s="26">
        <v>974</v>
      </c>
      <c r="D11" s="26">
        <v>505</v>
      </c>
      <c r="E11" s="26">
        <v>547</v>
      </c>
      <c r="F11" s="26">
        <v>404</v>
      </c>
      <c r="G11" s="26">
        <v>176</v>
      </c>
      <c r="H11" s="26">
        <v>104</v>
      </c>
      <c r="I11" s="26">
        <v>50</v>
      </c>
      <c r="J11" s="26">
        <v>106</v>
      </c>
      <c r="K11" s="9">
        <f t="shared" si="0"/>
        <v>2026</v>
      </c>
      <c r="L11" s="11">
        <f t="shared" si="2"/>
        <v>70.69085833914863</v>
      </c>
    </row>
    <row r="12" spans="1:12" ht="23.25">
      <c r="A12" s="12" t="s">
        <v>13</v>
      </c>
      <c r="B12" s="9">
        <f t="shared" si="1"/>
        <v>963</v>
      </c>
      <c r="C12" s="26">
        <v>221</v>
      </c>
      <c r="D12" s="26">
        <v>165</v>
      </c>
      <c r="E12" s="26">
        <v>188</v>
      </c>
      <c r="F12" s="26">
        <v>156</v>
      </c>
      <c r="G12" s="26">
        <v>111</v>
      </c>
      <c r="H12" s="26">
        <v>39</v>
      </c>
      <c r="I12" s="26">
        <v>34</v>
      </c>
      <c r="J12" s="26">
        <v>49</v>
      </c>
      <c r="K12" s="9">
        <f t="shared" si="0"/>
        <v>574</v>
      </c>
      <c r="L12" s="11">
        <f t="shared" si="2"/>
        <v>59.60539979231568</v>
      </c>
    </row>
    <row r="13" spans="1:12" ht="23.25">
      <c r="A13" s="12" t="s">
        <v>14</v>
      </c>
      <c r="B13" s="9">
        <f t="shared" si="1"/>
        <v>1891</v>
      </c>
      <c r="C13" s="26">
        <v>235</v>
      </c>
      <c r="D13" s="26">
        <v>192</v>
      </c>
      <c r="E13" s="26">
        <v>251</v>
      </c>
      <c r="F13" s="26">
        <v>296</v>
      </c>
      <c r="G13" s="26">
        <v>351</v>
      </c>
      <c r="H13" s="26">
        <v>269</v>
      </c>
      <c r="I13" s="26">
        <v>242</v>
      </c>
      <c r="J13" s="26">
        <v>55</v>
      </c>
      <c r="K13" s="9">
        <f t="shared" si="0"/>
        <v>678</v>
      </c>
      <c r="L13" s="11">
        <f t="shared" si="2"/>
        <v>35.85404547858276</v>
      </c>
    </row>
    <row r="14" spans="1:12" ht="23.25">
      <c r="A14" s="2" t="s">
        <v>33</v>
      </c>
      <c r="B14" s="2">
        <f>SUM(B6:B13)</f>
        <v>17909</v>
      </c>
      <c r="C14" s="2">
        <f aca="true" t="shared" si="3" ref="C14:K14">SUM(C6:C13)</f>
        <v>3479</v>
      </c>
      <c r="D14" s="2">
        <f t="shared" si="3"/>
        <v>2678</v>
      </c>
      <c r="E14" s="2">
        <f t="shared" si="3"/>
        <v>3311</v>
      </c>
      <c r="F14" s="2">
        <f t="shared" si="3"/>
        <v>2958</v>
      </c>
      <c r="G14" s="2">
        <f t="shared" si="3"/>
        <v>2415</v>
      </c>
      <c r="H14" s="2">
        <f t="shared" si="3"/>
        <v>1510</v>
      </c>
      <c r="I14" s="2">
        <f t="shared" si="3"/>
        <v>940</v>
      </c>
      <c r="J14" s="2">
        <f t="shared" si="3"/>
        <v>618</v>
      </c>
      <c r="K14" s="2">
        <f t="shared" si="3"/>
        <v>9468</v>
      </c>
      <c r="L14" s="22">
        <f t="shared" si="2"/>
        <v>52.867273437936234</v>
      </c>
    </row>
  </sheetData>
  <sheetProtection/>
  <mergeCells count="2">
    <mergeCell ref="B3:J3"/>
    <mergeCell ref="C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M14" sqref="M14"/>
    </sheetView>
  </sheetViews>
  <sheetFormatPr defaultColWidth="9.140625" defaultRowHeight="23.25"/>
  <cols>
    <col min="1" max="1" width="18.140625" style="0" customWidth="1"/>
    <col min="3" max="10" width="5.7109375" style="0" customWidth="1"/>
  </cols>
  <sheetData>
    <row r="1" spans="1:12" ht="23.25">
      <c r="A1" s="25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>
      <c r="A3" s="1"/>
      <c r="B3" s="27" t="s">
        <v>35</v>
      </c>
      <c r="C3" s="27"/>
      <c r="D3" s="27"/>
      <c r="E3" s="27"/>
      <c r="F3" s="27"/>
      <c r="G3" s="27"/>
      <c r="H3" s="27"/>
      <c r="I3" s="27"/>
      <c r="J3" s="27"/>
      <c r="K3" s="1" t="s">
        <v>4</v>
      </c>
      <c r="L3" s="1" t="s">
        <v>6</v>
      </c>
    </row>
    <row r="4" spans="1:12" ht="23.25">
      <c r="A4" s="4" t="s">
        <v>0</v>
      </c>
      <c r="B4" s="4" t="s">
        <v>1</v>
      </c>
      <c r="C4" s="28" t="s">
        <v>3</v>
      </c>
      <c r="D4" s="28"/>
      <c r="E4" s="28"/>
      <c r="F4" s="28"/>
      <c r="G4" s="28"/>
      <c r="H4" s="28"/>
      <c r="I4" s="28"/>
      <c r="J4" s="28"/>
      <c r="K4" s="4" t="s">
        <v>5</v>
      </c>
      <c r="L4" s="4" t="s">
        <v>5</v>
      </c>
    </row>
    <row r="5" spans="1:12" ht="23.25">
      <c r="A5" s="6"/>
      <c r="B5" s="5" t="s">
        <v>2</v>
      </c>
      <c r="C5" s="7">
        <v>4</v>
      </c>
      <c r="D5" s="7">
        <v>3.5</v>
      </c>
      <c r="E5" s="7">
        <v>3</v>
      </c>
      <c r="F5" s="7">
        <v>2.5</v>
      </c>
      <c r="G5" s="7">
        <v>2</v>
      </c>
      <c r="H5" s="7">
        <v>1.5</v>
      </c>
      <c r="I5" s="7">
        <v>1</v>
      </c>
      <c r="J5" s="7">
        <v>0</v>
      </c>
      <c r="K5" s="5" t="s">
        <v>16</v>
      </c>
      <c r="L5" s="5" t="s">
        <v>16</v>
      </c>
    </row>
    <row r="6" spans="1:12" ht="23.25">
      <c r="A6" s="8" t="s">
        <v>7</v>
      </c>
      <c r="B6" s="9">
        <f>SUM(C6:J6)</f>
        <v>956</v>
      </c>
      <c r="C6" s="10">
        <v>102</v>
      </c>
      <c r="D6" s="10">
        <v>110</v>
      </c>
      <c r="E6" s="10">
        <v>190</v>
      </c>
      <c r="F6" s="10">
        <v>195</v>
      </c>
      <c r="G6" s="10">
        <v>150</v>
      </c>
      <c r="H6" s="10">
        <v>95</v>
      </c>
      <c r="I6" s="10">
        <v>83</v>
      </c>
      <c r="J6" s="10">
        <v>31</v>
      </c>
      <c r="K6" s="9">
        <f aca="true" t="shared" si="0" ref="K6:K13">SUM(C6:E6)</f>
        <v>402</v>
      </c>
      <c r="L6" s="11">
        <f>(100*K6)/B6</f>
        <v>42.05020920502092</v>
      </c>
    </row>
    <row r="7" spans="1:12" ht="23.25">
      <c r="A7" s="12" t="s">
        <v>8</v>
      </c>
      <c r="B7" s="9">
        <f aca="true" t="shared" si="1" ref="B7:B13">SUM(C7:J7)</f>
        <v>783</v>
      </c>
      <c r="C7" s="13">
        <v>56</v>
      </c>
      <c r="D7" s="13">
        <v>74</v>
      </c>
      <c r="E7" s="13">
        <v>135</v>
      </c>
      <c r="F7" s="13">
        <v>122</v>
      </c>
      <c r="G7" s="13">
        <v>188</v>
      </c>
      <c r="H7" s="13">
        <v>115</v>
      </c>
      <c r="I7" s="13">
        <v>73</v>
      </c>
      <c r="J7" s="13">
        <v>20</v>
      </c>
      <c r="K7" s="9">
        <f t="shared" si="0"/>
        <v>265</v>
      </c>
      <c r="L7" s="11">
        <f aca="true" t="shared" si="2" ref="L7:L14">(100*K7)/B7</f>
        <v>33.84418901660281</v>
      </c>
    </row>
    <row r="8" spans="1:12" ht="23.25">
      <c r="A8" s="12" t="s">
        <v>9</v>
      </c>
      <c r="B8" s="9">
        <f t="shared" si="1"/>
        <v>1757</v>
      </c>
      <c r="C8" s="13">
        <v>252</v>
      </c>
      <c r="D8" s="13">
        <v>232</v>
      </c>
      <c r="E8" s="13">
        <v>358</v>
      </c>
      <c r="F8" s="13">
        <v>298</v>
      </c>
      <c r="G8" s="13">
        <v>209</v>
      </c>
      <c r="H8" s="13">
        <v>155</v>
      </c>
      <c r="I8" s="13">
        <v>150</v>
      </c>
      <c r="J8" s="13">
        <v>103</v>
      </c>
      <c r="K8" s="9">
        <f t="shared" si="0"/>
        <v>842</v>
      </c>
      <c r="L8" s="11">
        <f t="shared" si="2"/>
        <v>47.9225953329539</v>
      </c>
    </row>
    <row r="9" spans="1:12" ht="23.25">
      <c r="A9" s="12" t="s">
        <v>10</v>
      </c>
      <c r="B9" s="9">
        <f t="shared" si="1"/>
        <v>1751</v>
      </c>
      <c r="C9" s="13">
        <v>271</v>
      </c>
      <c r="D9" s="13">
        <v>217</v>
      </c>
      <c r="E9" s="13">
        <v>295</v>
      </c>
      <c r="F9" s="13">
        <v>314</v>
      </c>
      <c r="G9" s="13">
        <v>306</v>
      </c>
      <c r="H9" s="13">
        <v>226</v>
      </c>
      <c r="I9" s="13">
        <v>56</v>
      </c>
      <c r="J9" s="13">
        <v>66</v>
      </c>
      <c r="K9" s="9">
        <f t="shared" si="0"/>
        <v>783</v>
      </c>
      <c r="L9" s="11">
        <f t="shared" si="2"/>
        <v>44.71730439748715</v>
      </c>
    </row>
    <row r="10" spans="1:12" ht="23.25">
      <c r="A10" s="12" t="s">
        <v>11</v>
      </c>
      <c r="B10" s="9">
        <f t="shared" si="1"/>
        <v>1444</v>
      </c>
      <c r="C10" s="13">
        <v>431</v>
      </c>
      <c r="D10" s="13">
        <v>296</v>
      </c>
      <c r="E10" s="13">
        <v>232</v>
      </c>
      <c r="F10" s="13">
        <v>204</v>
      </c>
      <c r="G10" s="13">
        <v>140</v>
      </c>
      <c r="H10" s="13">
        <v>83</v>
      </c>
      <c r="I10" s="13">
        <v>33</v>
      </c>
      <c r="J10" s="13">
        <v>25</v>
      </c>
      <c r="K10" s="9">
        <f t="shared" si="0"/>
        <v>959</v>
      </c>
      <c r="L10" s="11">
        <f t="shared" si="2"/>
        <v>66.41274238227147</v>
      </c>
    </row>
    <row r="11" spans="1:12" ht="23.25">
      <c r="A11" s="12" t="s">
        <v>12</v>
      </c>
      <c r="B11" s="9">
        <f t="shared" si="1"/>
        <v>1444</v>
      </c>
      <c r="C11" s="13">
        <v>359</v>
      </c>
      <c r="D11" s="13">
        <v>257</v>
      </c>
      <c r="E11" s="13">
        <v>363</v>
      </c>
      <c r="F11" s="13">
        <v>291</v>
      </c>
      <c r="G11" s="13">
        <v>85</v>
      </c>
      <c r="H11" s="13">
        <v>42</v>
      </c>
      <c r="I11" s="13">
        <v>17</v>
      </c>
      <c r="J11" s="13">
        <v>30</v>
      </c>
      <c r="K11" s="9">
        <f t="shared" si="0"/>
        <v>979</v>
      </c>
      <c r="L11" s="11">
        <f t="shared" si="2"/>
        <v>67.797783933518</v>
      </c>
    </row>
    <row r="12" spans="1:12" ht="23.25">
      <c r="A12" s="12" t="s">
        <v>13</v>
      </c>
      <c r="B12" s="9">
        <f t="shared" si="1"/>
        <v>661</v>
      </c>
      <c r="C12" s="13">
        <v>128</v>
      </c>
      <c r="D12" s="13">
        <v>108</v>
      </c>
      <c r="E12" s="13">
        <v>122</v>
      </c>
      <c r="F12" s="13">
        <v>118</v>
      </c>
      <c r="G12" s="13">
        <v>78</v>
      </c>
      <c r="H12" s="13">
        <v>34</v>
      </c>
      <c r="I12" s="13">
        <v>27</v>
      </c>
      <c r="J12" s="13">
        <v>46</v>
      </c>
      <c r="K12" s="9">
        <f t="shared" si="0"/>
        <v>358</v>
      </c>
      <c r="L12" s="11">
        <f t="shared" si="2"/>
        <v>54.160363086232984</v>
      </c>
    </row>
    <row r="13" spans="1:12" ht="23.25">
      <c r="A13" s="12" t="s">
        <v>14</v>
      </c>
      <c r="B13" s="9">
        <f t="shared" si="1"/>
        <v>956</v>
      </c>
      <c r="C13" s="13">
        <v>124</v>
      </c>
      <c r="D13" s="13">
        <v>100</v>
      </c>
      <c r="E13" s="13">
        <v>115</v>
      </c>
      <c r="F13" s="13">
        <v>167</v>
      </c>
      <c r="G13" s="13">
        <v>195</v>
      </c>
      <c r="H13" s="13">
        <v>127</v>
      </c>
      <c r="I13" s="13">
        <v>100</v>
      </c>
      <c r="J13" s="13">
        <v>28</v>
      </c>
      <c r="K13" s="9">
        <f t="shared" si="0"/>
        <v>339</v>
      </c>
      <c r="L13" s="11">
        <f t="shared" si="2"/>
        <v>35.46025104602511</v>
      </c>
    </row>
    <row r="14" spans="1:12" ht="23.25">
      <c r="A14" s="2" t="s">
        <v>33</v>
      </c>
      <c r="B14" s="2">
        <f>SUM(B6:B13)</f>
        <v>9752</v>
      </c>
      <c r="C14" s="2">
        <f aca="true" t="shared" si="3" ref="C14:K14">SUM(C6:C13)</f>
        <v>1723</v>
      </c>
      <c r="D14" s="2">
        <f t="shared" si="3"/>
        <v>1394</v>
      </c>
      <c r="E14" s="2">
        <f t="shared" si="3"/>
        <v>1810</v>
      </c>
      <c r="F14" s="2">
        <f t="shared" si="3"/>
        <v>1709</v>
      </c>
      <c r="G14" s="2">
        <f t="shared" si="3"/>
        <v>1351</v>
      </c>
      <c r="H14" s="2">
        <f t="shared" si="3"/>
        <v>877</v>
      </c>
      <c r="I14" s="2">
        <f t="shared" si="3"/>
        <v>539</v>
      </c>
      <c r="J14" s="2">
        <f t="shared" si="3"/>
        <v>349</v>
      </c>
      <c r="K14" s="2">
        <f t="shared" si="3"/>
        <v>4927</v>
      </c>
      <c r="L14" s="22">
        <f t="shared" si="2"/>
        <v>50.52296964725185</v>
      </c>
    </row>
  </sheetData>
  <sheetProtection/>
  <mergeCells count="2">
    <mergeCell ref="B3:J3"/>
    <mergeCell ref="C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17" sqref="F17"/>
    </sheetView>
  </sheetViews>
  <sheetFormatPr defaultColWidth="9.140625" defaultRowHeight="23.25"/>
  <cols>
    <col min="1" max="1" width="17.8515625" style="0" customWidth="1"/>
    <col min="3" max="10" width="5.7109375" style="0" customWidth="1"/>
  </cols>
  <sheetData>
    <row r="1" spans="1:12" ht="23.25">
      <c r="A1" s="25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>
      <c r="A3" s="1"/>
      <c r="B3" s="27" t="s">
        <v>36</v>
      </c>
      <c r="C3" s="27"/>
      <c r="D3" s="27"/>
      <c r="E3" s="27"/>
      <c r="F3" s="27"/>
      <c r="G3" s="27"/>
      <c r="H3" s="27"/>
      <c r="I3" s="27"/>
      <c r="J3" s="27"/>
      <c r="K3" s="1" t="s">
        <v>4</v>
      </c>
      <c r="L3" s="1" t="s">
        <v>6</v>
      </c>
    </row>
    <row r="4" spans="1:12" ht="23.25">
      <c r="A4" s="4" t="s">
        <v>0</v>
      </c>
      <c r="B4" s="4" t="s">
        <v>1</v>
      </c>
      <c r="C4" s="28" t="s">
        <v>3</v>
      </c>
      <c r="D4" s="28"/>
      <c r="E4" s="28"/>
      <c r="F4" s="28"/>
      <c r="G4" s="28"/>
      <c r="H4" s="28"/>
      <c r="I4" s="28"/>
      <c r="J4" s="28"/>
      <c r="K4" s="4" t="s">
        <v>5</v>
      </c>
      <c r="L4" s="4" t="s">
        <v>5</v>
      </c>
    </row>
    <row r="5" spans="1:12" ht="23.25">
      <c r="A5" s="6"/>
      <c r="B5" s="5" t="s">
        <v>2</v>
      </c>
      <c r="C5" s="7">
        <v>4</v>
      </c>
      <c r="D5" s="7">
        <v>3.5</v>
      </c>
      <c r="E5" s="7">
        <v>3</v>
      </c>
      <c r="F5" s="7">
        <v>2.5</v>
      </c>
      <c r="G5" s="7">
        <v>2</v>
      </c>
      <c r="H5" s="7">
        <v>1.5</v>
      </c>
      <c r="I5" s="7">
        <v>1</v>
      </c>
      <c r="J5" s="7">
        <v>0</v>
      </c>
      <c r="K5" s="5" t="s">
        <v>16</v>
      </c>
      <c r="L5" s="5" t="s">
        <v>16</v>
      </c>
    </row>
    <row r="6" spans="1:12" ht="23.25">
      <c r="A6" s="8" t="s">
        <v>7</v>
      </c>
      <c r="B6" s="9">
        <f>SUM(C6:J6)</f>
        <v>930</v>
      </c>
      <c r="C6" s="10">
        <v>135</v>
      </c>
      <c r="D6" s="10">
        <v>140</v>
      </c>
      <c r="E6" s="10">
        <v>201</v>
      </c>
      <c r="F6" s="10">
        <v>168</v>
      </c>
      <c r="G6" s="10">
        <v>176</v>
      </c>
      <c r="H6" s="10">
        <v>68</v>
      </c>
      <c r="I6" s="10">
        <v>22</v>
      </c>
      <c r="J6" s="10">
        <v>20</v>
      </c>
      <c r="K6" s="9">
        <f aca="true" t="shared" si="0" ref="K6:K13">SUM(C6:E6)</f>
        <v>476</v>
      </c>
      <c r="L6" s="11">
        <f>(100*K6)/B6</f>
        <v>51.18279569892473</v>
      </c>
    </row>
    <row r="7" spans="1:12" ht="23.25">
      <c r="A7" s="12" t="s">
        <v>8</v>
      </c>
      <c r="B7" s="9">
        <f aca="true" t="shared" si="1" ref="B7:B13">SUM(C7:J7)</f>
        <v>758</v>
      </c>
      <c r="C7" s="13">
        <v>81</v>
      </c>
      <c r="D7" s="13">
        <v>101</v>
      </c>
      <c r="E7" s="13">
        <v>144</v>
      </c>
      <c r="F7" s="13">
        <v>153</v>
      </c>
      <c r="G7" s="13">
        <v>158</v>
      </c>
      <c r="H7" s="13">
        <v>72</v>
      </c>
      <c r="I7" s="13">
        <v>36</v>
      </c>
      <c r="J7" s="13">
        <v>13</v>
      </c>
      <c r="K7" s="9">
        <f t="shared" si="0"/>
        <v>326</v>
      </c>
      <c r="L7" s="11">
        <f aca="true" t="shared" si="2" ref="L7:L14">(100*K7)/B7</f>
        <v>43.007915567282325</v>
      </c>
    </row>
    <row r="8" spans="1:12" ht="23.25">
      <c r="A8" s="12" t="s">
        <v>9</v>
      </c>
      <c r="B8" s="9">
        <f t="shared" si="1"/>
        <v>660</v>
      </c>
      <c r="C8" s="13">
        <v>75</v>
      </c>
      <c r="D8" s="13">
        <v>68</v>
      </c>
      <c r="E8" s="13">
        <v>110</v>
      </c>
      <c r="F8" s="13">
        <v>103</v>
      </c>
      <c r="G8" s="13">
        <v>115</v>
      </c>
      <c r="H8" s="13">
        <v>100</v>
      </c>
      <c r="I8" s="13">
        <v>63</v>
      </c>
      <c r="J8" s="13">
        <v>26</v>
      </c>
      <c r="K8" s="9">
        <f t="shared" si="0"/>
        <v>253</v>
      </c>
      <c r="L8" s="11">
        <f t="shared" si="2"/>
        <v>38.333333333333336</v>
      </c>
    </row>
    <row r="9" spans="1:12" ht="23.25">
      <c r="A9" s="12" t="s">
        <v>10</v>
      </c>
      <c r="B9" s="9">
        <f t="shared" si="1"/>
        <v>1723</v>
      </c>
      <c r="C9" s="13">
        <v>318</v>
      </c>
      <c r="D9" s="13">
        <v>253</v>
      </c>
      <c r="E9" s="13">
        <v>361</v>
      </c>
      <c r="F9" s="13">
        <v>295</v>
      </c>
      <c r="G9" s="13">
        <v>221</v>
      </c>
      <c r="H9" s="13">
        <v>142</v>
      </c>
      <c r="I9" s="13">
        <v>84</v>
      </c>
      <c r="J9" s="13">
        <v>49</v>
      </c>
      <c r="K9" s="9">
        <f t="shared" si="0"/>
        <v>932</v>
      </c>
      <c r="L9" s="11">
        <f t="shared" si="2"/>
        <v>54.091700522344745</v>
      </c>
    </row>
    <row r="10" spans="1:12" ht="23.25">
      <c r="A10" s="12" t="s">
        <v>11</v>
      </c>
      <c r="B10" s="9">
        <f t="shared" si="1"/>
        <v>1427</v>
      </c>
      <c r="C10" s="13">
        <v>328</v>
      </c>
      <c r="D10" s="13">
        <v>325</v>
      </c>
      <c r="E10" s="13">
        <v>299</v>
      </c>
      <c r="F10" s="13">
        <v>250</v>
      </c>
      <c r="G10" s="13">
        <v>114</v>
      </c>
      <c r="H10" s="13">
        <v>42</v>
      </c>
      <c r="I10" s="13">
        <v>14</v>
      </c>
      <c r="J10" s="13">
        <v>55</v>
      </c>
      <c r="K10" s="9">
        <f t="shared" si="0"/>
        <v>952</v>
      </c>
      <c r="L10" s="11">
        <f t="shared" si="2"/>
        <v>66.71338472319552</v>
      </c>
    </row>
    <row r="11" spans="1:12" ht="23.25">
      <c r="A11" s="12" t="s">
        <v>12</v>
      </c>
      <c r="B11" s="9">
        <f t="shared" si="1"/>
        <v>1422</v>
      </c>
      <c r="C11" s="13">
        <v>615</v>
      </c>
      <c r="D11" s="13">
        <v>248</v>
      </c>
      <c r="E11" s="13">
        <v>184</v>
      </c>
      <c r="F11" s="13">
        <v>113</v>
      </c>
      <c r="G11" s="13">
        <v>91</v>
      </c>
      <c r="H11" s="13">
        <v>62</v>
      </c>
      <c r="I11" s="13">
        <v>33</v>
      </c>
      <c r="J11" s="13">
        <v>76</v>
      </c>
      <c r="K11" s="9">
        <f t="shared" si="0"/>
        <v>1047</v>
      </c>
      <c r="L11" s="11">
        <f t="shared" si="2"/>
        <v>73.62869198312237</v>
      </c>
    </row>
    <row r="12" spans="1:12" ht="23.25">
      <c r="A12" s="12" t="s">
        <v>13</v>
      </c>
      <c r="B12" s="9">
        <f t="shared" si="1"/>
        <v>302</v>
      </c>
      <c r="C12" s="13">
        <v>93</v>
      </c>
      <c r="D12" s="13">
        <v>57</v>
      </c>
      <c r="E12" s="13">
        <v>66</v>
      </c>
      <c r="F12" s="13">
        <v>38</v>
      </c>
      <c r="G12" s="13">
        <v>33</v>
      </c>
      <c r="H12" s="13">
        <v>5</v>
      </c>
      <c r="I12" s="13">
        <v>7</v>
      </c>
      <c r="J12" s="13">
        <v>3</v>
      </c>
      <c r="K12" s="9">
        <f t="shared" si="0"/>
        <v>216</v>
      </c>
      <c r="L12" s="11">
        <f t="shared" si="2"/>
        <v>71.52317880794702</v>
      </c>
    </row>
    <row r="13" spans="1:12" ht="23.25">
      <c r="A13" s="12" t="s">
        <v>14</v>
      </c>
      <c r="B13" s="9">
        <f t="shared" si="1"/>
        <v>935</v>
      </c>
      <c r="C13" s="13">
        <v>111</v>
      </c>
      <c r="D13" s="13">
        <v>92</v>
      </c>
      <c r="E13" s="13">
        <v>136</v>
      </c>
      <c r="F13" s="13">
        <v>129</v>
      </c>
      <c r="G13" s="13">
        <v>156</v>
      </c>
      <c r="H13" s="13">
        <v>142</v>
      </c>
      <c r="I13" s="13">
        <v>142</v>
      </c>
      <c r="J13" s="13">
        <v>27</v>
      </c>
      <c r="K13" s="9">
        <f t="shared" si="0"/>
        <v>339</v>
      </c>
      <c r="L13" s="11">
        <f t="shared" si="2"/>
        <v>36.25668449197861</v>
      </c>
    </row>
    <row r="14" spans="1:12" ht="23.25">
      <c r="A14" s="2" t="s">
        <v>33</v>
      </c>
      <c r="B14" s="2">
        <f>SUM(B6:B13)</f>
        <v>8157</v>
      </c>
      <c r="C14" s="2">
        <f aca="true" t="shared" si="3" ref="C14:K14">SUM(C6:C13)</f>
        <v>1756</v>
      </c>
      <c r="D14" s="2">
        <f t="shared" si="3"/>
        <v>1284</v>
      </c>
      <c r="E14" s="2">
        <f t="shared" si="3"/>
        <v>1501</v>
      </c>
      <c r="F14" s="2">
        <f t="shared" si="3"/>
        <v>1249</v>
      </c>
      <c r="G14" s="2">
        <f t="shared" si="3"/>
        <v>1064</v>
      </c>
      <c r="H14" s="2">
        <f t="shared" si="3"/>
        <v>633</v>
      </c>
      <c r="I14" s="2">
        <f t="shared" si="3"/>
        <v>401</v>
      </c>
      <c r="J14" s="2">
        <f t="shared" si="3"/>
        <v>269</v>
      </c>
      <c r="K14" s="2">
        <f t="shared" si="3"/>
        <v>4541</v>
      </c>
      <c r="L14" s="22">
        <f t="shared" si="2"/>
        <v>55.669976707122714</v>
      </c>
    </row>
  </sheetData>
  <sheetProtection/>
  <mergeCells count="2">
    <mergeCell ref="B3:J3"/>
    <mergeCell ref="C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TC 020</cp:lastModifiedBy>
  <cp:lastPrinted>2019-04-09T03:40:55Z</cp:lastPrinted>
  <dcterms:created xsi:type="dcterms:W3CDTF">2014-04-30T01:58:08Z</dcterms:created>
  <dcterms:modified xsi:type="dcterms:W3CDTF">2019-04-09T03:43:28Z</dcterms:modified>
  <cp:category/>
  <cp:version/>
  <cp:contentType/>
  <cp:contentStatus/>
</cp:coreProperties>
</file>